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8100" tabRatio="894" activeTab="4"/>
  </bookViews>
  <sheets>
    <sheet name="Preglednica 1" sheetId="1" r:id="rId1"/>
    <sheet name="Preglednica 2a" sheetId="2" r:id="rId2"/>
    <sheet name="Preglednica 7" sheetId="3" r:id="rId3"/>
    <sheet name="Preglednica 8" sheetId="4" r:id="rId4"/>
    <sheet name="Preglednica 8a " sheetId="5" r:id="rId5"/>
  </sheets>
  <definedNames/>
  <calcPr fullCalcOnLoad="1"/>
</workbook>
</file>

<file path=xl/sharedStrings.xml><?xml version="1.0" encoding="utf-8"?>
<sst xmlns="http://schemas.openxmlformats.org/spreadsheetml/2006/main" count="687" uniqueCount="291">
  <si>
    <t>prodaja gospodarskega objekta pri lovski hiši na parc. št. 2252/9, ki ni več nujno potreben za delovnaje LPN</t>
  </si>
  <si>
    <t>prodaja lovske hiše na parc. št. 2154/2, ki ni več nujno potrebna za delovanje LPN</t>
  </si>
  <si>
    <t>prodaja gospodarskega objekta pri lovski hiši na parc. št. 2154/2, ki ni več nujno potreben za delovnaje LPN</t>
  </si>
  <si>
    <t>Del stavbe (garažni boks Tripex) ni v aktivni uporabi ZGS</t>
  </si>
  <si>
    <t>191 in 192</t>
  </si>
  <si>
    <t>sedanji najemnik je stanovanje usposobil za normalno bivanje, s strani delavcev zgs ni bilo interesa</t>
  </si>
  <si>
    <t>Ministrstvo za pravosodje in javno upravo</t>
  </si>
  <si>
    <t>Preglednica 1: Načrt pridobivanja nepremičnega premoženja za potrebe javnih zavodov, javnih gospodarskih zavodov, javnih agencij in javnih skladov - leto 2014</t>
  </si>
  <si>
    <t>Preglednica 2a: Načrt razpolaganja s stavbami in deli stavb, ki imajo status kulturnega spomenika po zakonu, ki ureja varstvo kulturne dediščine, načrt razpolaganja s stavbami in deli stavb, ki so določene za javno kulturno infrastrukturo in načrt razpolaganja s stavbami in deli stavb, ki se uporabljajo za kulturne namene - leto 2014</t>
  </si>
  <si>
    <t>Preglednica 7: Načrt pridobivanja nepremičnega premoženja za potrebe organov državne uprave in pravosodnih organov - leto 2014</t>
  </si>
  <si>
    <t>Preglednica 8: Načrt razpolaganja z zemljišči v upravljanju organov državne uprave, pravosodnih organov ter javnih zavodov, javnih gospodarskih zavodov, javnih agencij in javnih skladov, katerih ustanoviteljica je Republika Slovenija - leto 2014</t>
  </si>
  <si>
    <t>Preglednica 8a: Načrt razpolaganja s stavbami in deli stavb v  upravljanju organov državne uprave, pravosodnih organov ter javnih zavodov, javnih gospodarskih zavodov, javnih agencij in javnih skladov, katerih ustanoviteljica je Republika Slovenija - leto 2014</t>
  </si>
  <si>
    <t>/</t>
  </si>
  <si>
    <t>Prodaja ukinjene lokacije sodišča</t>
  </si>
  <si>
    <t>Upravljavec</t>
  </si>
  <si>
    <t>Zaporedna številka</t>
  </si>
  <si>
    <t>Ekonomska utemeljenost</t>
  </si>
  <si>
    <t>Parcelna številka</t>
  </si>
  <si>
    <t>Katastrska občina in šifra katastrske občine</t>
  </si>
  <si>
    <t>Metoda razpolaganja</t>
  </si>
  <si>
    <t>SKUPAJ:</t>
  </si>
  <si>
    <t xml:space="preserve">SKUPAJ: </t>
  </si>
  <si>
    <t>Okvirna lokacija</t>
  </si>
  <si>
    <t>Vrsta nepremičnine</t>
  </si>
  <si>
    <t>Predvidena sredstva (v EUR)</t>
  </si>
  <si>
    <t>ID oznaka stavbe</t>
  </si>
  <si>
    <t>ID oznaka dela stavbe</t>
  </si>
  <si>
    <t>Okvirna velikost (v m²)</t>
  </si>
  <si>
    <t>Orientacijska vrednost (v EUR)</t>
  </si>
  <si>
    <t xml:space="preserve">Okvirna velikost (v m²) </t>
  </si>
  <si>
    <t>Slovenska obveščevalno-varnostna agencija</t>
  </si>
  <si>
    <t>neposredna pogodba</t>
  </si>
  <si>
    <t xml:space="preserve">javna dražba ali neposredna pogodba </t>
  </si>
  <si>
    <t>ne potrebuje za izvajanje dejavnosti (menjava nepremičnin)</t>
  </si>
  <si>
    <t>poslovni prostori</t>
  </si>
  <si>
    <t>Ministrstvo za infrastrukturo in prostor</t>
  </si>
  <si>
    <t>Maribor</t>
  </si>
  <si>
    <t>Novo mesto</t>
  </si>
  <si>
    <t>Poslovni prostor</t>
  </si>
  <si>
    <t>Območje koprskega tovornega pristanišča (znotraj DPN)</t>
  </si>
  <si>
    <t>zemljišče</t>
  </si>
  <si>
    <t>Predlagana zemljišča so znotraj območja DPN za celovito prostorsko ureditev  pristanišča za mednarodni promet v Kopru in  so namenjena razvoju in širitvi koprskega tovrnega pristanišča.</t>
  </si>
  <si>
    <t xml:space="preserve"> Maribor, Prešernova 17</t>
  </si>
  <si>
    <t>poslovni prostori, računski center, garaže</t>
  </si>
  <si>
    <t xml:space="preserve">Zagotavljanje infrastrukture za izvajanje dejavnosti javnih zavodov. Različni viri financiranja. </t>
  </si>
  <si>
    <t>Zavod za gradbeništvo Slovenije</t>
  </si>
  <si>
    <t>Poslovna cona Logatec</t>
  </si>
  <si>
    <t>požarni laboratorij</t>
  </si>
  <si>
    <t xml:space="preserve">Izboljšanje infrastukture javnega raziskovalnega zavoda -preselitev laboratorija na novo lokacijo. Različni viri financiranja. </t>
  </si>
  <si>
    <t>Kmetijski inštitut Slovenije</t>
  </si>
  <si>
    <t>Jablje</t>
  </si>
  <si>
    <t>Zemljišča</t>
  </si>
  <si>
    <t xml:space="preserve">Izboljšanje infrastukture javnega raziskovalnega zavoda - racionalizacija dela in ekonomičnost pridelave. </t>
  </si>
  <si>
    <t>Inštitut za kovinske materiale in tehnologije</t>
  </si>
  <si>
    <t>Ljubljana, Lepi pot 11</t>
  </si>
  <si>
    <t>Poslovni prostori</t>
  </si>
  <si>
    <t>Urbanistični inštitut</t>
  </si>
  <si>
    <t>Ljubljana, Trnovski pristan 2</t>
  </si>
  <si>
    <t xml:space="preserve">UIRS najema prostor v stavbi,  katere del je last RS. Z nakupom bi se izognili plačevanju najemnine. </t>
  </si>
  <si>
    <t>Ljubljana, Dimičeva 12</t>
  </si>
  <si>
    <t xml:space="preserve">Poslovni prostori, laboratoriji </t>
  </si>
  <si>
    <t xml:space="preserve">Izboljšanje infrastrukture za izvajanje dejavnosti javnih zavodov -odkup 35% deleža ZRMK. Različni viri financiranja. </t>
  </si>
  <si>
    <t>Ig, VP14/2</t>
  </si>
  <si>
    <t xml:space="preserve">Izboljšanje infrastrukture za izvajanje dejavnosti javnih zavodov -  izgradnja Logističnega centra ZRC SAZU. </t>
  </si>
  <si>
    <t>Rateče - Planica</t>
  </si>
  <si>
    <t>športna infrastruktura</t>
  </si>
  <si>
    <t>Izgradnja Nordijskega centra Planica - 2. faza, Center za smučarske teke</t>
  </si>
  <si>
    <t>Inštitut informacijskih znanosti</t>
  </si>
  <si>
    <t>Prule 2677</t>
  </si>
  <si>
    <t>Neposredna pogodba</t>
  </si>
  <si>
    <t>Kranj 2100</t>
  </si>
  <si>
    <t>Poljansko predmestje 1727</t>
  </si>
  <si>
    <t>Radovljica 2156</t>
  </si>
  <si>
    <t>Piran 2630</t>
  </si>
  <si>
    <t>neposredna pogodba/javno zbiranje ponudb</t>
  </si>
  <si>
    <t xml:space="preserve">1657/1 </t>
  </si>
  <si>
    <t>Nova Gorica 2304</t>
  </si>
  <si>
    <t xml:space="preserve">Oživitev Vile Rafut - morebitna sprememba aktov in možnost odsvojitve. </t>
  </si>
  <si>
    <t>1657/2</t>
  </si>
  <si>
    <t>1657/3</t>
  </si>
  <si>
    <t>1657/4</t>
  </si>
  <si>
    <t>1657/5</t>
  </si>
  <si>
    <t>1657/6</t>
  </si>
  <si>
    <t>1657/7</t>
  </si>
  <si>
    <t>1657/8</t>
  </si>
  <si>
    <t>1657/9</t>
  </si>
  <si>
    <t>1657/10</t>
  </si>
  <si>
    <t>1660/0</t>
  </si>
  <si>
    <t>158/27</t>
  </si>
  <si>
    <t>Bohinjska Bistrica 2200</t>
  </si>
  <si>
    <t xml:space="preserve">Prodaja solastniškega deleža počitniškega apartmaja - gospodarno ravnanje </t>
  </si>
  <si>
    <t>158/28</t>
  </si>
  <si>
    <t>1038/2</t>
  </si>
  <si>
    <t>Šenturška gora 2079</t>
  </si>
  <si>
    <t xml:space="preserve">ZAG nepremičnine ne potrebuje za opravljanje lastne dejavnosti - počitniške kapacitete. </t>
  </si>
  <si>
    <t>1038/3</t>
  </si>
  <si>
    <t xml:space="preserve">Bohinjska Bistrica 2200 </t>
  </si>
  <si>
    <t>Prirodoslovni muzej Slovenije</t>
  </si>
  <si>
    <t>k.o.Vrsar</t>
  </si>
  <si>
    <t>60/2 in 64 (počitniško stanovanje)</t>
  </si>
  <si>
    <t>vložek št. 1850, podvložek 1, 1. etaža 1884/7029</t>
  </si>
  <si>
    <t>Stanovanje ni v uporabi.</t>
  </si>
  <si>
    <t xml:space="preserve">Javni zavod nepremičnine ne potrebuje za opravljanje lastne dejavnosti. </t>
  </si>
  <si>
    <t xml:space="preserve">neposredna pogodba </t>
  </si>
  <si>
    <t>javna dražba</t>
  </si>
  <si>
    <t>javno zbiranje ponudb</t>
  </si>
  <si>
    <t>Črnomelj 1535</t>
  </si>
  <si>
    <t>Ilirska Bistrica 2525</t>
  </si>
  <si>
    <t>Kočevska Reka 1590</t>
  </si>
  <si>
    <t>Tabor 1737</t>
  </si>
  <si>
    <t>Ptuj 400</t>
  </si>
  <si>
    <t>Sežana 2455</t>
  </si>
  <si>
    <t>del stavbe</t>
  </si>
  <si>
    <t>prostorska stiska, kar je bilo ugotovljeno že v postopku verifikacije (zadeva št. 315-2/2008-119), ki jo je izvedlo ministrstvo za zdravje in izdalo mnenje z zadržkom</t>
  </si>
  <si>
    <t>Zavod za zdravstveno varstvo Novo mesto</t>
  </si>
  <si>
    <t>do 4000</t>
  </si>
  <si>
    <t>Gradnja novega zavoda</t>
  </si>
  <si>
    <t>Linhartova 51, Ljubljana</t>
  </si>
  <si>
    <t>funkcionalno zemljišče</t>
  </si>
  <si>
    <t>Ministrstvo za zdravje</t>
  </si>
  <si>
    <t>Psihiatrična klinika Ljubljana</t>
  </si>
  <si>
    <t>26/1</t>
  </si>
  <si>
    <t>Nepremičnine (zemljišča) v k.o. Poljansko predmestje in k.o. Šempeter so predvidene kot vir financiranja nove investicije, ki je v teku.</t>
  </si>
  <si>
    <t>21/7</t>
  </si>
  <si>
    <t>27/1</t>
  </si>
  <si>
    <t>21/8</t>
  </si>
  <si>
    <t>21/17</t>
  </si>
  <si>
    <t>245/4</t>
  </si>
  <si>
    <t>Šempeter 1726</t>
  </si>
  <si>
    <t>245/2</t>
  </si>
  <si>
    <t>Bolnišnica Topolšica</t>
  </si>
  <si>
    <t>873/9</t>
  </si>
  <si>
    <t>Travna površina, na gozdnem robu, ki ne služi potrebam zavoda.</t>
  </si>
  <si>
    <t>873/11</t>
  </si>
  <si>
    <t>Cisterna mazuta, ki je služila že odprodanemu objektu in ni v funkciji.</t>
  </si>
  <si>
    <t>869/4</t>
  </si>
  <si>
    <t>Robna gozdno/travna površina, ki ne služi potrebam ustanove.</t>
  </si>
  <si>
    <t>877/18</t>
  </si>
  <si>
    <t>Manjši funkcionalni objekt/dvorišče, ki služi večstanovanjskemu objektu.</t>
  </si>
  <si>
    <t>877/9</t>
  </si>
  <si>
    <t>Travna površina, ki spada v obseg večstanovanjskega objekta.</t>
  </si>
  <si>
    <t>877/1</t>
  </si>
  <si>
    <t>Zelenica ob javni cesti - nefunkcionalno zemljišče ki spada k javni poti.</t>
  </si>
  <si>
    <t>877/8</t>
  </si>
  <si>
    <t>Cesta/pot v javni uporabi, ki ne služi zavodu.</t>
  </si>
  <si>
    <t>824/2</t>
  </si>
  <si>
    <t>manjša travna zaplata kmetijskega zemljišča ob Toplici, ki ne služi potrebam zavoda.</t>
  </si>
  <si>
    <t>852/1</t>
  </si>
  <si>
    <t>Stavbna parcela, ki je služila namenu opuščene dejavnosti zavoda in leži na tržno zanimivi lokaciji.</t>
  </si>
  <si>
    <t>852/2</t>
  </si>
  <si>
    <t>852/4</t>
  </si>
  <si>
    <t>852/6</t>
  </si>
  <si>
    <t>857/4</t>
  </si>
  <si>
    <t>857/3</t>
  </si>
  <si>
    <t>1356/2</t>
  </si>
  <si>
    <t>Urejena sprehajalna pot, ki ne služi dejavnosti zavoda.</t>
  </si>
  <si>
    <t>1356/3</t>
  </si>
  <si>
    <t>Gozdni rob med potokom in sprehajalno potjo, ki ne služi dejavnosti zavoda</t>
  </si>
  <si>
    <t>Onkološki inštitut Ljubljana</t>
  </si>
  <si>
    <t>643/10</t>
  </si>
  <si>
    <t>Prem 2517</t>
  </si>
  <si>
    <t>OIL nepremičnine ne potrebuje za opravljanje svoje dejavnosti.</t>
  </si>
  <si>
    <t>787/1</t>
  </si>
  <si>
    <t>1479/1</t>
  </si>
  <si>
    <t>1479/2</t>
  </si>
  <si>
    <t>1486/1</t>
  </si>
  <si>
    <t>1486/2</t>
  </si>
  <si>
    <t>Nepremičnine (stavbe) v k.o. Poljansko predmestje so predvidene kot vir financiranja nove investicije, ki je v teku.</t>
  </si>
  <si>
    <t>Psihiatrična bolnišnica Begunje</t>
  </si>
  <si>
    <t>Stanovanje se ne potrebuje za opravljanje dejavnosti.</t>
  </si>
  <si>
    <t>javno zbiranja ponudb</t>
  </si>
  <si>
    <t>Kletni prostor v večstanovanjskem objektu, ki ne služi javnemu zavodu.</t>
  </si>
  <si>
    <t>Najemno stanovanje katerega dolgoletni najemniki so izrazili interes za odkup.</t>
  </si>
  <si>
    <t>Manjše neopremljeno stanovanje vključeno v program razpolaganja za leto 2012</t>
  </si>
  <si>
    <t>Najemno stanovanje katerega dolgoletni najemniki so izrazili interes za odkup in je vključeno v program razpolaganja za leto 2012</t>
  </si>
  <si>
    <t>Opuščen objekt Vrtnarije zaradi opustitve dejavnosti.</t>
  </si>
  <si>
    <t>Zavod za zdravstveno varstvo Celje</t>
  </si>
  <si>
    <t>Zavod Hrastovec Trate</t>
  </si>
  <si>
    <t>objekt-hiša</t>
  </si>
  <si>
    <t>za potrebe var. oseb s težavami v duševnem zdravju</t>
  </si>
  <si>
    <t>Ministrstvo za delo, družino in socialne zadeve</t>
  </si>
  <si>
    <t>Zavod dr. Marijana Borštnarja Dornava</t>
  </si>
  <si>
    <t>ni v uporabi</t>
  </si>
  <si>
    <t>dvorišče</t>
  </si>
  <si>
    <t>Kozjanski park</t>
  </si>
  <si>
    <t>Podsreda</t>
  </si>
  <si>
    <t>njiva</t>
  </si>
  <si>
    <t>njiva potrebna za širitev drevesnice starih sort jablan, postopek dražbe je v teku, možen zaključek v 2014</t>
  </si>
  <si>
    <t>travnik, gozd</t>
  </si>
  <si>
    <t>travnik potreben za širitev matičnega nasada starih sort jablan, vključeno v IPA projekt, možen nakup tudi v 2014</t>
  </si>
  <si>
    <t>Mokrc</t>
  </si>
  <si>
    <t>Ureditev ZK Stanja</t>
  </si>
  <si>
    <t>Ministrstvo za kmetijstvo in okolje</t>
  </si>
  <si>
    <t>Zavod za gozdove Slovenije</t>
  </si>
  <si>
    <t>Fiketova domačija - objekta ne potrebujemo za delovanje zavoda</t>
  </si>
  <si>
    <t xml:space="preserve">44, 39, 37, </t>
  </si>
  <si>
    <t>Kompleks Trebeže, objektov ne potrebujemo za delovanje zavoda</t>
  </si>
  <si>
    <t>Nekdanja upravna stavba parka, ki je več za delovanje zavoda ne potrebujemo</t>
  </si>
  <si>
    <t>7603 - Šokčev dvor</t>
  </si>
  <si>
    <t xml:space="preserve">• prostor za izvajanje izobraževanj
• muzej
• trženje
</t>
  </si>
  <si>
    <t>-</t>
  </si>
  <si>
    <t>1215/1</t>
  </si>
  <si>
    <t>izvajanje javne službe varstva narave</t>
  </si>
  <si>
    <t>1215/2</t>
  </si>
  <si>
    <t>3873/9</t>
  </si>
  <si>
    <t>4675/2</t>
  </si>
  <si>
    <t>992/2</t>
  </si>
  <si>
    <t xml:space="preserve">53/5 </t>
  </si>
  <si>
    <t>53/8</t>
  </si>
  <si>
    <t>213/9</t>
  </si>
  <si>
    <t>Mahovnik  1576</t>
  </si>
  <si>
    <t>Odvečno premoženje</t>
  </si>
  <si>
    <t>13 in 14</t>
  </si>
  <si>
    <t>Odvečno premoženje – Gostinski cente, r vrednost  za stavbo je v OBR 8a</t>
  </si>
  <si>
    <t>Delež 267/1000 na parc. 358/2 in 358/3</t>
  </si>
  <si>
    <t>Predtrg 2157</t>
  </si>
  <si>
    <t>Menjava cca 150 m2 45 let starih poslovnih prostorov (menjava nujna – celotna stavba predvidena za dom starostnikov) , vrednost za stavbo v OBR 8a</t>
  </si>
  <si>
    <t>Delež na parc. 1776/2</t>
  </si>
  <si>
    <t>za cca 150 m2 novih poslovnih prostorov, po načelu 1:1, vrednost za stavbo je v OBR 8a</t>
  </si>
  <si>
    <t>*207</t>
  </si>
  <si>
    <t>lovska hiša ID 55 na predmetnem zemljišču ni več potrebna za delovanje LPN</t>
  </si>
  <si>
    <t xml:space="preserve"> 2252/9</t>
  </si>
  <si>
    <t>gospodarski objekt ID 346 pri lovski hiši na predmetnem zemljišču ni več potreben za delovanje LPN</t>
  </si>
  <si>
    <t>2154/2</t>
  </si>
  <si>
    <t>objekta ID 1, 2 na predmetnem zemljišču nista več potrebna za delovanje LPN</t>
  </si>
  <si>
    <t>hiša Grduni</t>
  </si>
  <si>
    <t>pod Grduni</t>
  </si>
  <si>
    <t>136 in 137</t>
  </si>
  <si>
    <t>Odvečno premoženje (gostinski center), vrednost za parcelo 13 in 14 v OBR 8</t>
  </si>
  <si>
    <t>Metlika 1515</t>
  </si>
  <si>
    <t xml:space="preserve">465-1 </t>
  </si>
  <si>
    <t>Rogaška Slatina 2635</t>
  </si>
  <si>
    <t>Del 465-2</t>
  </si>
  <si>
    <t>220-7</t>
  </si>
  <si>
    <t xml:space="preserve">Menjava cca 150 m2 45 let starih poslovnih prostorov (menjava nujna – celotna stavba predvidena za dom starostnikov vrednost za zemljišče na parceli 358/2 in 358/3 v OBR 8) </t>
  </si>
  <si>
    <t>Vurnikov trg – Kare H, objekt št. 4, na parc. 1776/2</t>
  </si>
  <si>
    <t>Dela št. 401 in 402 – poslovni prostori 150 m2, parkirna mesta: 13</t>
  </si>
  <si>
    <t>prodaja lovske hiše na parc. št. *207 , ki ni več nujno potrebna za delovanje LPN</t>
  </si>
  <si>
    <t>Gregorčičeva 5a</t>
  </si>
  <si>
    <t xml:space="preserve">zemljišče </t>
  </si>
  <si>
    <t>funkcionalno zemljišče, parc. št. 1348/3 k.o. Bežigrad</t>
  </si>
  <si>
    <t>javno zbiranja ponudb/neposredna pogodba</t>
  </si>
  <si>
    <t>Podeželski dvorec Kozje, za delovanje zavoda trenutno ni potreben - oddaja v poslovni najem</t>
  </si>
  <si>
    <t>za cca 150 m2 novih poslovnih prostorov, po načelu 1:1, vrednost za zemljišče na parceli 1776/2 v OBR 8 - menjalna pogodba</t>
  </si>
  <si>
    <t>Ministrstvo za izobraževanje, znanost, kulturo in šport</t>
  </si>
  <si>
    <t xml:space="preserve">1609/5 </t>
  </si>
  <si>
    <t>Tabor 659</t>
  </si>
  <si>
    <t>Brezplačni prenos lastnine na Univerzo v Mariboru za zagotavljanje infrastukture za izvajanje visokošolskih programov, javni interes.</t>
  </si>
  <si>
    <t xml:space="preserve">65/2 </t>
  </si>
  <si>
    <t>Brezplačni prenos lastnine na Univerzo v Ljubljani za zagotavljanje infrastukture za izvajanje visokošolskih programov, javni interes.</t>
  </si>
  <si>
    <t xml:space="preserve">65/5  </t>
  </si>
  <si>
    <t xml:space="preserve">613/2 </t>
  </si>
  <si>
    <t>Melje 655</t>
  </si>
  <si>
    <t>876/13</t>
  </si>
  <si>
    <t xml:space="preserve"> 939/0</t>
  </si>
  <si>
    <t xml:space="preserve">Brezplačni prenos lastninske pravice na Univerzo na Primorskem, javni interes, ureditev ZK stanja. </t>
  </si>
  <si>
    <t>Oživitev Vile Rafut - morebitna sprememba aktov in možnost odsvojitve.</t>
  </si>
  <si>
    <t xml:space="preserve">Ni št. stavbe </t>
  </si>
  <si>
    <t>Ni št. dela stavbe</t>
  </si>
  <si>
    <t>Ostrožno 1075</t>
  </si>
  <si>
    <t>Jesenice 2175</t>
  </si>
  <si>
    <t>Murska Sobota 105</t>
  </si>
  <si>
    <t>Topolšica 948</t>
  </si>
  <si>
    <t>Velenje 946</t>
  </si>
  <si>
    <t>Dane 1628</t>
  </si>
  <si>
    <t>Kleč 1533</t>
  </si>
  <si>
    <t>Zavod za šport Republike Slovenije Planica</t>
  </si>
  <si>
    <t>Znanstvenoraziskovalni center Slovenske akademije znanosti in umetnosti (ZRC SAZU)</t>
  </si>
  <si>
    <t>Univerzitetni rehabilitacijski inštitut Republike Slovenije - SOČA</t>
  </si>
  <si>
    <t>Krajinski park Kolpa (JZ KP Kolpa)</t>
  </si>
  <si>
    <t>Pilštajn 1237</t>
  </si>
  <si>
    <t>Dekmanca 1246</t>
  </si>
  <si>
    <t>Kunšperk 1250</t>
  </si>
  <si>
    <t>Kozje 1242</t>
  </si>
  <si>
    <t>Žuniči 1566</t>
  </si>
  <si>
    <t>Krajinski park kolpa (JZ KP Kolpa)</t>
  </si>
  <si>
    <t>Adlešiči 1552</t>
  </si>
  <si>
    <t>Preloka 1564</t>
  </si>
  <si>
    <t>Radenci 1559</t>
  </si>
  <si>
    <t>Stari trg ob Kolpi 1557</t>
  </si>
  <si>
    <t>Begunje 2151</t>
  </si>
  <si>
    <t>Begunje 215</t>
  </si>
  <si>
    <t xml:space="preserve"> Rdeči breg 821</t>
  </si>
  <si>
    <t>parc. št. 1243, parc. št. 1256 in parc. št. 1245, vse k.o. Cerklje</t>
  </si>
  <si>
    <t>kmetijsko zemljišče</t>
  </si>
  <si>
    <t>Odkup zaradi DPN za letališče Jožeta Pučnika Ljubljana</t>
  </si>
  <si>
    <t xml:space="preserve">k.o. 197 Orehova Vas </t>
  </si>
  <si>
    <t>pozidano zemljišče</t>
  </si>
  <si>
    <t>Republika Slovenija potrebuje zemljišča za nemoten dostop do letališča Edvarda Rusjana Maribor</t>
  </si>
  <si>
    <t>Hočko Pohorje 699</t>
  </si>
  <si>
    <t>Šentilj pod Turjakom 863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</si>
</sst>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_-* #,##0.00\ _S_I_T_-;\-* #,##0.00\ _S_I_T_-;_-* &quot;-&quot;??\ _S_I_T_-;_-@_-"/>
    <numFmt numFmtId="167" formatCode="#,##0.00\ [$€-1]"/>
    <numFmt numFmtId="168" formatCode="#,##0.00\ _€"/>
    <numFmt numFmtId="169" formatCode="#,##0.00;[Red]#,##0.00"/>
    <numFmt numFmtId="170" formatCode="#,##0.00\ [$EUR]"/>
    <numFmt numFmtId="171" formatCode="#,##0_ ;[Red]\-#,##0\ "/>
    <numFmt numFmtId="172" formatCode="#,##0.00\ _S_I_T"/>
    <numFmt numFmtId="173" formatCode="#,##0.00_ ;[Red]\-#,##0.00\ "/>
    <numFmt numFmtId="174" formatCode="[$-424]d\.\ mmmm\ yyyy"/>
    <numFmt numFmtId="175" formatCode="#,##0.00\ &quot;€&quot;;[Red]#,##0.00\ &quot;€&quot;"/>
    <numFmt numFmtId="176" formatCode="#,##0.00\ _€;[Red]#,##0.00\ _€"/>
    <numFmt numFmtId="177" formatCode="&quot;True&quot;;&quot;True&quot;;&quot;False&quot;"/>
    <numFmt numFmtId="178" formatCode="&quot;On&quot;;&quot;On&quot;;&quot;Off&quot;"/>
    <numFmt numFmtId="179" formatCode="#,##0.00\ &quot;€&quot;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24" borderId="11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168" fontId="1" fillId="2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 wrapText="1"/>
    </xf>
    <xf numFmtId="168" fontId="0" fillId="26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/>
    </xf>
    <xf numFmtId="1" fontId="0" fillId="2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 wrapText="1"/>
    </xf>
    <xf numFmtId="168" fontId="1" fillId="25" borderId="10" xfId="0" applyNumberFormat="1" applyFont="1" applyFill="1" applyBorder="1" applyAlignment="1">
      <alignment horizontal="center" vertical="center" wrapText="1"/>
    </xf>
    <xf numFmtId="0" fontId="1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Font="1" applyAlignment="1">
      <alignment horizontal="center" vertical="center"/>
      <protection/>
    </xf>
    <xf numFmtId="0" fontId="0" fillId="0" borderId="0" xfId="54" applyFont="1" applyAlignment="1">
      <alignment horizontal="center" vertical="center" wrapText="1"/>
      <protection/>
    </xf>
    <xf numFmtId="2" fontId="0" fillId="0" borderId="0" xfId="54" applyNumberFormat="1" applyFont="1" applyAlignment="1">
      <alignment horizontal="center" vertical="center"/>
      <protection/>
    </xf>
    <xf numFmtId="168" fontId="0" fillId="0" borderId="0" xfId="54" applyNumberFormat="1" applyFont="1" applyAlignment="1">
      <alignment horizontal="center" vertical="center"/>
      <protection/>
    </xf>
    <xf numFmtId="1" fontId="0" fillId="0" borderId="0" xfId="54" applyNumberFormat="1" applyFont="1" applyAlignment="1">
      <alignment horizontal="center" vertical="center"/>
      <protection/>
    </xf>
    <xf numFmtId="0" fontId="1" fillId="25" borderId="10" xfId="54" applyFont="1" applyFill="1" applyBorder="1" applyAlignment="1">
      <alignment horizontal="center" vertical="center" wrapText="1"/>
      <protection/>
    </xf>
    <xf numFmtId="168" fontId="1" fillId="25" borderId="10" xfId="54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vertical="center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0" fillId="0" borderId="13" xfId="0" applyNumberFormat="1" applyFont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168" fontId="1" fillId="20" borderId="15" xfId="0" applyNumberFormat="1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49" fontId="1" fillId="20" borderId="15" xfId="0" applyNumberFormat="1" applyFont="1" applyFill="1" applyBorder="1" applyAlignment="1">
      <alignment horizontal="center" vertical="center" wrapText="1"/>
    </xf>
    <xf numFmtId="1" fontId="1" fillId="20" borderId="15" xfId="0" applyNumberFormat="1" applyFont="1" applyFill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 wrapText="1"/>
    </xf>
    <xf numFmtId="168" fontId="1" fillId="24" borderId="13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4" fontId="3" fillId="0" borderId="10" xfId="0" applyNumberFormat="1" applyFill="1" applyBorder="1" applyAlignment="1">
      <alignment horizontal="center" vertical="center" wrapText="1"/>
    </xf>
    <xf numFmtId="0" fontId="3" fillId="0" borderId="10" xfId="0" applyNumberForma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168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/>
    </xf>
    <xf numFmtId="168" fontId="1" fillId="4" borderId="1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justify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1" fontId="0" fillId="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/>
    </xf>
    <xf numFmtId="1" fontId="0" fillId="24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52" applyFont="1" applyFill="1" applyBorder="1" applyAlignment="1">
      <alignment vertical="center"/>
      <protection/>
    </xf>
    <xf numFmtId="0" fontId="0" fillId="0" borderId="10" xfId="52" applyFont="1" applyBorder="1" applyAlignment="1">
      <alignment horizontal="center" vertical="center" wrapText="1"/>
      <protection/>
    </xf>
    <xf numFmtId="3" fontId="24" fillId="0" borderId="10" xfId="52" applyNumberFormat="1" applyFont="1" applyBorder="1" applyAlignment="1">
      <alignment horizontal="center" vertical="center"/>
      <protection/>
    </xf>
    <xf numFmtId="168" fontId="0" fillId="0" borderId="10" xfId="52" applyNumberFormat="1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/>
    </xf>
    <xf numFmtId="1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6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/>
    </xf>
    <xf numFmtId="4" fontId="0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wrapText="1"/>
    </xf>
    <xf numFmtId="0" fontId="0" fillId="26" borderId="10" xfId="0" applyFont="1" applyFill="1" applyBorder="1" applyAlignment="1">
      <alignment horizontal="center" vertical="center" wrapText="1"/>
    </xf>
    <xf numFmtId="168" fontId="0" fillId="26" borderId="10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1" fontId="0" fillId="4" borderId="10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168" fontId="1" fillId="4" borderId="10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/>
    </xf>
    <xf numFmtId="1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168" fontId="1" fillId="4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0" fontId="1" fillId="4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/>
    </xf>
    <xf numFmtId="0" fontId="0" fillId="2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8" fontId="1" fillId="6" borderId="20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168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 shrinkToFit="1"/>
    </xf>
    <xf numFmtId="0" fontId="1" fillId="6" borderId="20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 shrinkToFit="1"/>
    </xf>
    <xf numFmtId="0" fontId="0" fillId="26" borderId="10" xfId="0" applyFont="1" applyFill="1" applyBorder="1" applyAlignment="1">
      <alignment wrapText="1" shrinkToFit="1"/>
    </xf>
    <xf numFmtId="0" fontId="0" fillId="0" borderId="10" xfId="0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 shrinkToFit="1"/>
    </xf>
    <xf numFmtId="0" fontId="0" fillId="0" borderId="10" xfId="53" applyFont="1" applyBorder="1" applyAlignment="1">
      <alignment horizontal="center" vertical="center"/>
      <protection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/>
      <protection/>
    </xf>
    <xf numFmtId="0" fontId="0" fillId="4" borderId="10" xfId="0" applyFont="1" applyFill="1" applyBorder="1" applyAlignment="1">
      <alignment horizontal="center" vertical="center" wrapText="1"/>
    </xf>
    <xf numFmtId="0" fontId="0" fillId="4" borderId="10" xfId="53" applyFont="1" applyFill="1" applyBorder="1" applyAlignment="1">
      <alignment horizontal="center" vertical="center"/>
      <protection/>
    </xf>
    <xf numFmtId="3" fontId="0" fillId="4" borderId="10" xfId="0" applyNumberFormat="1" applyFont="1" applyFill="1" applyBorder="1" applyAlignment="1">
      <alignment horizontal="center" vertical="center" wrapText="1"/>
    </xf>
    <xf numFmtId="168" fontId="0" fillId="4" borderId="10" xfId="0" applyNumberFormat="1" applyFont="1" applyFill="1" applyBorder="1" applyAlignment="1">
      <alignment horizontal="center" vertical="center"/>
    </xf>
    <xf numFmtId="168" fontId="1" fillId="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68" fontId="26" fillId="4" borderId="10" xfId="0" applyNumberFormat="1" applyFon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68" fontId="26" fillId="24" borderId="10" xfId="0" applyNumberFormat="1" applyFont="1" applyFill="1" applyBorder="1" applyAlignment="1">
      <alignment horizontal="center" vertical="center" wrapText="1"/>
    </xf>
    <xf numFmtId="168" fontId="26" fillId="24" borderId="11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7" fontId="0" fillId="24" borderId="21" xfId="0" applyNumberForma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distributed" wrapText="1"/>
    </xf>
    <xf numFmtId="0" fontId="1" fillId="0" borderId="10" xfId="0" applyFont="1" applyFill="1" applyBorder="1" applyAlignment="1">
      <alignment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168" fontId="1" fillId="6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168" fontId="0" fillId="0" borderId="10" xfId="0" applyNumberFormat="1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1" fontId="0" fillId="24" borderId="13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vertical="center" wrapText="1"/>
    </xf>
    <xf numFmtId="0" fontId="0" fillId="0" borderId="10" xfId="54" applyFont="1" applyBorder="1">
      <alignment/>
      <protection/>
    </xf>
    <xf numFmtId="1" fontId="0" fillId="0" borderId="10" xfId="54" applyNumberFormat="1" applyFont="1" applyBorder="1" applyAlignment="1">
      <alignment horizontal="center" vertical="center"/>
      <protection/>
    </xf>
    <xf numFmtId="0" fontId="0" fillId="0" borderId="10" xfId="54" applyFont="1" applyBorder="1" applyAlignment="1">
      <alignment horizontal="center" vertical="center" wrapText="1"/>
      <protection/>
    </xf>
    <xf numFmtId="168" fontId="0" fillId="0" borderId="10" xfId="54" applyNumberFormat="1" applyFont="1" applyBorder="1" applyAlignment="1">
      <alignment horizontal="center" vertical="center"/>
      <protection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4" fontId="0" fillId="0" borderId="10" xfId="54" applyNumberFormat="1" applyFont="1" applyBorder="1" applyAlignment="1">
      <alignment horizontal="center" vertical="center"/>
      <protection/>
    </xf>
    <xf numFmtId="4" fontId="1" fillId="6" borderId="10" xfId="0" applyNumberFormat="1" applyFont="1" applyFill="1" applyBorder="1" applyAlignment="1">
      <alignment horizontal="center" vertical="center"/>
    </xf>
    <xf numFmtId="4" fontId="0" fillId="4" borderId="10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avadno 2" xfId="51"/>
    <cellStyle name="Navadno 2 2" xfId="52"/>
    <cellStyle name="Navadno 3" xfId="53"/>
    <cellStyle name="Navadno_Tabela 7" xfId="54"/>
    <cellStyle name="Neutral" xfId="55"/>
    <cellStyle name="Note" xfId="56"/>
    <cellStyle name="Followed Hyperlink" xfId="57"/>
    <cellStyle name="Percent" xfId="58"/>
    <cellStyle name="Output" xfId="59"/>
    <cellStyle name="Title" xfId="60"/>
    <cellStyle name="Total" xfId="61"/>
    <cellStyle name="Currency" xfId="62"/>
    <cellStyle name="Currency [0]" xfId="63"/>
    <cellStyle name="Comma" xfId="64"/>
    <cellStyle name="Comma [0]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2"/>
  <sheetViews>
    <sheetView workbookViewId="0" topLeftCell="A1">
      <pane ySplit="5" topLeftCell="BM31" activePane="bottomLeft" state="frozen"/>
      <selection pane="topLeft" activeCell="A1" sqref="A1"/>
      <selection pane="bottomLeft" activeCell="D54" sqref="D54"/>
    </sheetView>
  </sheetViews>
  <sheetFormatPr defaultColWidth="9.140625" defaultRowHeight="12.75"/>
  <cols>
    <col min="1" max="1" width="11.7109375" style="19" bestFit="1" customWidth="1"/>
    <col min="2" max="2" width="18.421875" style="20" bestFit="1" customWidth="1"/>
    <col min="3" max="3" width="15.8515625" style="21" bestFit="1" customWidth="1"/>
    <col min="4" max="4" width="15.57421875" style="20" bestFit="1" customWidth="1"/>
    <col min="5" max="5" width="19.00390625" style="21" bestFit="1" customWidth="1"/>
    <col min="6" max="6" width="21.00390625" style="22" customWidth="1"/>
    <col min="7" max="7" width="30.421875" style="40" customWidth="1"/>
    <col min="8" max="16384" width="9.140625" style="19" customWidth="1"/>
  </cols>
  <sheetData>
    <row r="1" spans="1:7" s="1" customFormat="1" ht="30.75" customHeight="1">
      <c r="A1" s="188" t="s">
        <v>7</v>
      </c>
      <c r="B1" s="188"/>
      <c r="C1" s="188"/>
      <c r="D1" s="188"/>
      <c r="E1" s="188"/>
      <c r="F1" s="188"/>
      <c r="G1" s="188"/>
    </row>
    <row r="3" spans="5:6" ht="12.75">
      <c r="E3" s="18" t="s">
        <v>20</v>
      </c>
      <c r="F3" s="8">
        <f>F7+F9+F12+F14+F16+F18+F20+F23+F25+F27+F31+F34+F37</f>
        <v>24155949</v>
      </c>
    </row>
    <row r="4" ht="13.5" thickBot="1"/>
    <row r="5" spans="1:7" s="1" customFormat="1" ht="53.25" customHeight="1" thickBot="1">
      <c r="A5" s="55" t="s">
        <v>14</v>
      </c>
      <c r="B5" s="56" t="s">
        <v>15</v>
      </c>
      <c r="C5" s="50" t="s">
        <v>22</v>
      </c>
      <c r="D5" s="50" t="s">
        <v>27</v>
      </c>
      <c r="E5" s="54" t="s">
        <v>23</v>
      </c>
      <c r="F5" s="50" t="s">
        <v>24</v>
      </c>
      <c r="G5" s="57" t="s">
        <v>16</v>
      </c>
    </row>
    <row r="6" spans="1:7" ht="27" customHeight="1">
      <c r="A6" s="45" t="s">
        <v>244</v>
      </c>
      <c r="B6" s="23"/>
      <c r="C6" s="24"/>
      <c r="D6" s="41"/>
      <c r="E6" s="24"/>
      <c r="F6" s="15"/>
      <c r="G6" s="42"/>
    </row>
    <row r="7" spans="1:7" s="43" customFormat="1" ht="12.75">
      <c r="A7" s="81" t="s">
        <v>67</v>
      </c>
      <c r="B7" s="82"/>
      <c r="C7" s="71"/>
      <c r="D7" s="74"/>
      <c r="E7" s="71"/>
      <c r="F7" s="156">
        <f>SUM(F8)</f>
        <v>5730000</v>
      </c>
      <c r="G7" s="72"/>
    </row>
    <row r="8" spans="1:7" s="43" customFormat="1" ht="38.25">
      <c r="A8" s="86"/>
      <c r="B8" s="2">
        <v>1</v>
      </c>
      <c r="C8" s="2" t="s">
        <v>42</v>
      </c>
      <c r="D8" s="25">
        <v>10000</v>
      </c>
      <c r="E8" s="2" t="s">
        <v>43</v>
      </c>
      <c r="F8" s="69">
        <v>5730000</v>
      </c>
      <c r="G8" s="83" t="s">
        <v>44</v>
      </c>
    </row>
    <row r="9" spans="1:7" s="43" customFormat="1" ht="12.75">
      <c r="A9" s="81" t="s">
        <v>45</v>
      </c>
      <c r="B9" s="81"/>
      <c r="C9" s="81"/>
      <c r="D9" s="81"/>
      <c r="E9" s="81"/>
      <c r="F9" s="75">
        <f>SUM(F10:F11)</f>
        <v>6200000</v>
      </c>
      <c r="G9" s="71"/>
    </row>
    <row r="10" spans="1:7" s="43" customFormat="1" ht="51">
      <c r="A10" s="86"/>
      <c r="B10" s="2">
        <v>2</v>
      </c>
      <c r="C10" s="2" t="s">
        <v>46</v>
      </c>
      <c r="D10" s="25">
        <v>3500</v>
      </c>
      <c r="E10" s="2" t="s">
        <v>47</v>
      </c>
      <c r="F10" s="69">
        <v>5300000</v>
      </c>
      <c r="G10" s="83" t="s">
        <v>48</v>
      </c>
    </row>
    <row r="11" spans="1:7" s="43" customFormat="1" ht="51">
      <c r="A11" s="86"/>
      <c r="B11" s="2">
        <v>3</v>
      </c>
      <c r="C11" s="2" t="s">
        <v>59</v>
      </c>
      <c r="D11" s="25">
        <v>9000</v>
      </c>
      <c r="E11" s="2" t="s">
        <v>60</v>
      </c>
      <c r="F11" s="69">
        <v>900000</v>
      </c>
      <c r="G11" s="83" t="s">
        <v>61</v>
      </c>
    </row>
    <row r="12" spans="1:7" s="43" customFormat="1" ht="12.75">
      <c r="A12" s="81" t="s">
        <v>49</v>
      </c>
      <c r="B12" s="81"/>
      <c r="C12" s="81"/>
      <c r="D12" s="81"/>
      <c r="E12" s="81"/>
      <c r="F12" s="75">
        <f>SUM(F13)</f>
        <v>100000</v>
      </c>
      <c r="G12" s="81"/>
    </row>
    <row r="13" spans="1:7" s="43" customFormat="1" ht="51">
      <c r="A13" s="87"/>
      <c r="B13" s="2">
        <v>4</v>
      </c>
      <c r="C13" s="2" t="s">
        <v>50</v>
      </c>
      <c r="D13" s="25">
        <v>20000</v>
      </c>
      <c r="E13" s="2" t="s">
        <v>51</v>
      </c>
      <c r="F13" s="11">
        <v>100000</v>
      </c>
      <c r="G13" s="83" t="s">
        <v>52</v>
      </c>
    </row>
    <row r="14" spans="1:7" s="43" customFormat="1" ht="12.75">
      <c r="A14" s="81" t="s">
        <v>53</v>
      </c>
      <c r="B14" s="81"/>
      <c r="C14" s="81"/>
      <c r="D14" s="81"/>
      <c r="E14" s="81"/>
      <c r="F14" s="75">
        <f>SUM(F15)</f>
        <v>4800000</v>
      </c>
      <c r="G14" s="81"/>
    </row>
    <row r="15" spans="1:7" s="43" customFormat="1" ht="51">
      <c r="A15" s="88"/>
      <c r="B15" s="89">
        <v>5</v>
      </c>
      <c r="C15" s="89" t="s">
        <v>54</v>
      </c>
      <c r="D15" s="90">
        <v>1800</v>
      </c>
      <c r="E15" s="89" t="s">
        <v>55</v>
      </c>
      <c r="F15" s="91">
        <v>4800000</v>
      </c>
      <c r="G15" s="83" t="s">
        <v>48</v>
      </c>
    </row>
    <row r="16" spans="1:7" s="43" customFormat="1" ht="12.75">
      <c r="A16" s="81" t="s">
        <v>56</v>
      </c>
      <c r="B16" s="81"/>
      <c r="C16" s="81"/>
      <c r="D16" s="81"/>
      <c r="E16" s="81"/>
      <c r="F16" s="75">
        <f>SUM(F17)</f>
        <v>500000</v>
      </c>
      <c r="G16" s="81"/>
    </row>
    <row r="17" spans="1:7" s="43" customFormat="1" ht="51">
      <c r="A17" s="87"/>
      <c r="B17" s="2">
        <v>6</v>
      </c>
      <c r="C17" s="2" t="s">
        <v>57</v>
      </c>
      <c r="D17" s="25">
        <v>250</v>
      </c>
      <c r="E17" s="2" t="s">
        <v>38</v>
      </c>
      <c r="F17" s="69">
        <v>500000</v>
      </c>
      <c r="G17" s="83" t="s">
        <v>58</v>
      </c>
    </row>
    <row r="18" spans="1:7" s="43" customFormat="1" ht="12.75">
      <c r="A18" s="81" t="s">
        <v>267</v>
      </c>
      <c r="B18" s="81"/>
      <c r="C18" s="81"/>
      <c r="D18" s="81"/>
      <c r="E18" s="81"/>
      <c r="F18" s="75">
        <f>SUM(F19)</f>
        <v>1293000</v>
      </c>
      <c r="G18" s="81"/>
    </row>
    <row r="19" spans="1:7" s="43" customFormat="1" ht="51">
      <c r="A19" s="86"/>
      <c r="B19" s="2">
        <v>7</v>
      </c>
      <c r="C19" s="2" t="s">
        <v>62</v>
      </c>
      <c r="D19" s="25">
        <v>1700</v>
      </c>
      <c r="E19" s="2" t="s">
        <v>34</v>
      </c>
      <c r="F19" s="11">
        <v>1293000</v>
      </c>
      <c r="G19" s="83" t="s">
        <v>63</v>
      </c>
    </row>
    <row r="20" spans="1:7" s="43" customFormat="1" ht="12.75">
      <c r="A20" s="81" t="s">
        <v>266</v>
      </c>
      <c r="B20" s="81"/>
      <c r="C20" s="81"/>
      <c r="D20" s="81"/>
      <c r="E20" s="81"/>
      <c r="F20" s="75">
        <f>SUM(F21)</f>
        <v>833949</v>
      </c>
      <c r="G20" s="81"/>
    </row>
    <row r="21" spans="1:7" s="43" customFormat="1" ht="38.25">
      <c r="A21" s="92"/>
      <c r="B21" s="93">
        <v>8</v>
      </c>
      <c r="C21" s="93" t="s">
        <v>64</v>
      </c>
      <c r="D21" s="94">
        <v>100000</v>
      </c>
      <c r="E21" s="93" t="s">
        <v>65</v>
      </c>
      <c r="F21" s="95">
        <v>833949</v>
      </c>
      <c r="G21" s="83" t="s">
        <v>66</v>
      </c>
    </row>
    <row r="22" spans="1:7" s="43" customFormat="1" ht="27" customHeight="1">
      <c r="A22" s="118" t="s">
        <v>119</v>
      </c>
      <c r="B22" s="119"/>
      <c r="C22" s="120"/>
      <c r="D22" s="111"/>
      <c r="E22" s="120"/>
      <c r="F22" s="121"/>
      <c r="G22" s="122"/>
    </row>
    <row r="23" spans="1:7" s="43" customFormat="1" ht="12.75">
      <c r="A23" s="81" t="s">
        <v>176</v>
      </c>
      <c r="B23" s="81"/>
      <c r="C23" s="81"/>
      <c r="D23" s="81"/>
      <c r="E23" s="81"/>
      <c r="F23" s="75">
        <f>SUM(F24)</f>
        <v>700000</v>
      </c>
      <c r="G23" s="81"/>
    </row>
    <row r="24" spans="1:7" s="43" customFormat="1" ht="76.5">
      <c r="A24" s="171"/>
      <c r="B24" s="79">
        <v>9</v>
      </c>
      <c r="C24" s="79" t="s">
        <v>238</v>
      </c>
      <c r="D24" s="79">
        <v>672.84</v>
      </c>
      <c r="E24" s="79" t="s">
        <v>112</v>
      </c>
      <c r="F24" s="129">
        <v>700000</v>
      </c>
      <c r="G24" s="83" t="s">
        <v>113</v>
      </c>
    </row>
    <row r="25" spans="1:7" s="43" customFormat="1" ht="12.75">
      <c r="A25" s="81" t="s">
        <v>114</v>
      </c>
      <c r="B25" s="81"/>
      <c r="C25" s="81"/>
      <c r="D25" s="81"/>
      <c r="E25" s="81"/>
      <c r="F25" s="75">
        <f>SUM(F26)</f>
        <v>350000</v>
      </c>
      <c r="G25" s="81"/>
    </row>
    <row r="26" spans="1:7" s="43" customFormat="1" ht="12.75">
      <c r="A26" s="171"/>
      <c r="B26" s="79">
        <v>10</v>
      </c>
      <c r="C26" s="79" t="s">
        <v>37</v>
      </c>
      <c r="D26" s="117" t="s">
        <v>115</v>
      </c>
      <c r="E26" s="79" t="s">
        <v>40</v>
      </c>
      <c r="F26" s="129">
        <v>350000</v>
      </c>
      <c r="G26" s="83" t="s">
        <v>116</v>
      </c>
    </row>
    <row r="27" spans="1:7" s="43" customFormat="1" ht="12.75">
      <c r="A27" s="81" t="s">
        <v>268</v>
      </c>
      <c r="B27" s="81"/>
      <c r="C27" s="81"/>
      <c r="D27" s="81"/>
      <c r="E27" s="81"/>
      <c r="F27" s="75">
        <f>SUM(F28:F29)</f>
        <v>3300000</v>
      </c>
      <c r="G27" s="81"/>
    </row>
    <row r="28" spans="1:7" s="43" customFormat="1" ht="25.5">
      <c r="A28" s="171"/>
      <c r="B28" s="79">
        <v>11</v>
      </c>
      <c r="C28" s="79" t="s">
        <v>117</v>
      </c>
      <c r="D28" s="117">
        <v>253</v>
      </c>
      <c r="E28" s="79" t="s">
        <v>40</v>
      </c>
      <c r="F28" s="129">
        <v>100000</v>
      </c>
      <c r="G28" s="83" t="s">
        <v>240</v>
      </c>
    </row>
    <row r="29" spans="1:7" s="43" customFormat="1" ht="25.5">
      <c r="A29" s="171"/>
      <c r="B29" s="79">
        <v>12</v>
      </c>
      <c r="C29" s="79" t="s">
        <v>117</v>
      </c>
      <c r="D29" s="117">
        <v>8112</v>
      </c>
      <c r="E29" s="79" t="s">
        <v>239</v>
      </c>
      <c r="F29" s="129">
        <v>3200000</v>
      </c>
      <c r="G29" s="83" t="s">
        <v>118</v>
      </c>
    </row>
    <row r="30" spans="1:7" s="43" customFormat="1" ht="27" customHeight="1">
      <c r="A30" s="84" t="s">
        <v>180</v>
      </c>
      <c r="B30" s="65"/>
      <c r="C30" s="65"/>
      <c r="D30" s="65"/>
      <c r="E30" s="65"/>
      <c r="F30" s="137"/>
      <c r="G30" s="66"/>
    </row>
    <row r="31" spans="1:7" s="43" customFormat="1" ht="12.75">
      <c r="A31" s="81" t="s">
        <v>177</v>
      </c>
      <c r="B31" s="82"/>
      <c r="C31" s="71"/>
      <c r="D31" s="74"/>
      <c r="E31" s="71"/>
      <c r="F31" s="75">
        <f>SUM(F32)</f>
        <v>300000</v>
      </c>
      <c r="G31" s="72"/>
    </row>
    <row r="32" spans="1:7" ht="25.5">
      <c r="A32" s="86"/>
      <c r="B32" s="2">
        <v>13</v>
      </c>
      <c r="C32" s="2" t="s">
        <v>36</v>
      </c>
      <c r="D32" s="103">
        <v>500</v>
      </c>
      <c r="E32" s="2" t="s">
        <v>178</v>
      </c>
      <c r="F32" s="69">
        <v>300000</v>
      </c>
      <c r="G32" s="83" t="s">
        <v>179</v>
      </c>
    </row>
    <row r="33" spans="1:7" ht="27" customHeight="1">
      <c r="A33" s="84" t="s">
        <v>192</v>
      </c>
      <c r="B33" s="172"/>
      <c r="C33" s="173"/>
      <c r="D33" s="193"/>
      <c r="E33" s="174"/>
      <c r="F33" s="175"/>
      <c r="G33" s="66"/>
    </row>
    <row r="34" spans="1:7" ht="12.75">
      <c r="A34" s="81" t="s">
        <v>184</v>
      </c>
      <c r="B34" s="82"/>
      <c r="C34" s="71"/>
      <c r="D34" s="194"/>
      <c r="E34" s="71"/>
      <c r="F34" s="75">
        <f>SUM(F35:F36)</f>
        <v>40000</v>
      </c>
      <c r="G34" s="72"/>
    </row>
    <row r="35" spans="1:7" ht="38.25">
      <c r="A35" s="138"/>
      <c r="B35" s="2">
        <v>14</v>
      </c>
      <c r="C35" s="2" t="s">
        <v>185</v>
      </c>
      <c r="D35" s="103">
        <v>8000</v>
      </c>
      <c r="E35" s="2" t="s">
        <v>186</v>
      </c>
      <c r="F35" s="69">
        <v>8000</v>
      </c>
      <c r="G35" s="83" t="s">
        <v>187</v>
      </c>
    </row>
    <row r="36" spans="1:7" ht="51">
      <c r="A36" s="138"/>
      <c r="B36" s="2">
        <v>15</v>
      </c>
      <c r="C36" s="2" t="s">
        <v>185</v>
      </c>
      <c r="D36" s="103">
        <v>32000</v>
      </c>
      <c r="E36" s="2" t="s">
        <v>188</v>
      </c>
      <c r="F36" s="69">
        <v>32000</v>
      </c>
      <c r="G36" s="83" t="s">
        <v>189</v>
      </c>
    </row>
    <row r="37" spans="1:7" s="141" customFormat="1" ht="12.75">
      <c r="A37" s="81" t="s">
        <v>193</v>
      </c>
      <c r="B37" s="81"/>
      <c r="C37" s="81"/>
      <c r="D37" s="195"/>
      <c r="E37" s="81"/>
      <c r="F37" s="75">
        <f>SUM(F38)</f>
        <v>9000</v>
      </c>
      <c r="G37" s="81"/>
    </row>
    <row r="38" spans="1:7" ht="12.75">
      <c r="A38" s="83"/>
      <c r="B38" s="83">
        <v>16</v>
      </c>
      <c r="C38" s="83" t="s">
        <v>190</v>
      </c>
      <c r="D38" s="162">
        <v>950</v>
      </c>
      <c r="E38" s="83" t="s">
        <v>40</v>
      </c>
      <c r="F38" s="162">
        <v>9000</v>
      </c>
      <c r="G38" s="83" t="s">
        <v>191</v>
      </c>
    </row>
    <row r="39" ht="12.75">
      <c r="B39" s="26"/>
    </row>
    <row r="40" spans="2:6" ht="12.75">
      <c r="B40" s="26"/>
      <c r="F40"/>
    </row>
    <row r="41" spans="1:6" ht="12.75">
      <c r="A41" s="59"/>
      <c r="B41" s="60"/>
      <c r="C41" s="61"/>
      <c r="D41" s="62"/>
      <c r="E41" s="6"/>
      <c r="F41" s="186"/>
    </row>
    <row r="42" spans="1:6" ht="12.75">
      <c r="A42" s="59"/>
      <c r="B42" s="60"/>
      <c r="C42" s="61"/>
      <c r="D42" s="62"/>
      <c r="E42" s="6"/>
      <c r="F42" s="9"/>
    </row>
    <row r="43" spans="1:6" ht="12.75">
      <c r="A43" s="59"/>
      <c r="B43" s="60"/>
      <c r="C43" s="61"/>
      <c r="D43" s="62"/>
      <c r="E43" s="6"/>
      <c r="F43" s="9"/>
    </row>
    <row r="44" ht="12.75">
      <c r="B44" s="26"/>
    </row>
    <row r="45" ht="12.75">
      <c r="B45" s="26"/>
    </row>
    <row r="46" ht="12.75">
      <c r="B46" s="26"/>
    </row>
    <row r="47" ht="12.75">
      <c r="B47" s="26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</sheetData>
  <sheetProtection selectLockedCells="1" selectUnlockedCells="1"/>
  <mergeCells count="1">
    <mergeCell ref="A1:G1"/>
  </mergeCells>
  <printOptions/>
  <pageMargins left="0.75" right="0.75" top="1" bottom="1" header="0" footer="0"/>
  <pageSetup orientation="landscape" paperSize="9" r:id="rId1"/>
  <headerFooter alignWithMargins="0">
    <oddFooter>&amp;LPreglednica 1&amp;RStran &amp;P od &amp;N</oddFooter>
  </headerFooter>
  <rowBreaks count="2" manualBreakCount="2">
    <brk id="15" max="255" man="1"/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6"/>
  <sheetViews>
    <sheetView workbookViewId="0" topLeftCell="A1">
      <pane ySplit="5" topLeftCell="BM6" activePane="bottomLeft" state="frozen"/>
      <selection pane="topLeft" activeCell="A1" sqref="A1"/>
      <selection pane="bottomLeft" activeCell="F15" sqref="F15:F16"/>
    </sheetView>
  </sheetViews>
  <sheetFormatPr defaultColWidth="9.140625" defaultRowHeight="12.75"/>
  <cols>
    <col min="1" max="1" width="11.7109375" style="0" bestFit="1" customWidth="1"/>
    <col min="2" max="2" width="18.421875" style="3" bestFit="1" customWidth="1"/>
    <col min="3" max="3" width="15.8515625" style="13" bestFit="1" customWidth="1"/>
    <col min="4" max="4" width="15.57421875" style="9" bestFit="1" customWidth="1"/>
    <col min="5" max="5" width="19.00390625" style="14" bestFit="1" customWidth="1"/>
    <col min="6" max="6" width="15.8515625" style="6" customWidth="1"/>
    <col min="7" max="7" width="21.28125" style="3" customWidth="1"/>
    <col min="8" max="8" width="20.421875" style="9" customWidth="1"/>
  </cols>
  <sheetData>
    <row r="1" spans="1:8" s="1" customFormat="1" ht="48" customHeight="1">
      <c r="A1" s="188" t="s">
        <v>8</v>
      </c>
      <c r="B1" s="188"/>
      <c r="C1" s="188"/>
      <c r="D1" s="188"/>
      <c r="E1" s="188"/>
      <c r="F1" s="188"/>
      <c r="G1" s="188"/>
      <c r="H1" s="189"/>
    </row>
    <row r="3" spans="5:6" ht="12.75">
      <c r="E3" s="18" t="s">
        <v>21</v>
      </c>
      <c r="F3" s="8">
        <f>F7+F12</f>
        <v>611000</v>
      </c>
    </row>
    <row r="4" ht="13.5" thickBot="1"/>
    <row r="5" spans="1:8" s="1" customFormat="1" ht="51.75" thickBot="1">
      <c r="A5" s="48" t="s">
        <v>14</v>
      </c>
      <c r="B5" s="49" t="s">
        <v>15</v>
      </c>
      <c r="C5" s="49" t="s">
        <v>18</v>
      </c>
      <c r="D5" s="49" t="s">
        <v>25</v>
      </c>
      <c r="E5" s="49" t="s">
        <v>26</v>
      </c>
      <c r="F5" s="50" t="s">
        <v>28</v>
      </c>
      <c r="G5" s="49" t="s">
        <v>19</v>
      </c>
      <c r="H5" s="51" t="s">
        <v>16</v>
      </c>
    </row>
    <row r="6" spans="1:8" ht="27" customHeight="1">
      <c r="A6" s="110" t="s">
        <v>192</v>
      </c>
      <c r="B6" s="139"/>
      <c r="C6" s="140"/>
      <c r="D6" s="139"/>
      <c r="E6" s="134"/>
      <c r="F6" s="140"/>
      <c r="G6" s="7"/>
      <c r="H6" s="16"/>
    </row>
    <row r="7" spans="1:8" ht="12.75">
      <c r="A7" s="76" t="s">
        <v>184</v>
      </c>
      <c r="B7" s="76"/>
      <c r="C7" s="76"/>
      <c r="D7" s="76"/>
      <c r="E7" s="76"/>
      <c r="F7" s="75">
        <f>SUM(F8:F11)</f>
        <v>595000</v>
      </c>
      <c r="G7" s="76"/>
      <c r="H7" s="76"/>
    </row>
    <row r="8" spans="1:8" ht="51">
      <c r="A8" s="142"/>
      <c r="B8" s="2">
        <v>1</v>
      </c>
      <c r="C8" s="2" t="s">
        <v>270</v>
      </c>
      <c r="D8" s="2">
        <v>113</v>
      </c>
      <c r="E8" s="163" t="s">
        <v>12</v>
      </c>
      <c r="F8" s="11">
        <v>15000</v>
      </c>
      <c r="G8" s="69" t="s">
        <v>105</v>
      </c>
      <c r="H8" s="2" t="s">
        <v>194</v>
      </c>
    </row>
    <row r="9" spans="1:8" ht="51">
      <c r="A9" s="142"/>
      <c r="B9" s="108">
        <v>2</v>
      </c>
      <c r="C9" s="2" t="s">
        <v>271</v>
      </c>
      <c r="D9" s="2" t="s">
        <v>195</v>
      </c>
      <c r="E9" s="163" t="s">
        <v>12</v>
      </c>
      <c r="F9" s="11">
        <v>30000</v>
      </c>
      <c r="G9" s="108" t="s">
        <v>105</v>
      </c>
      <c r="H9" s="2" t="s">
        <v>196</v>
      </c>
    </row>
    <row r="10" spans="1:8" ht="51">
      <c r="A10" s="142"/>
      <c r="B10" s="2">
        <v>3</v>
      </c>
      <c r="C10" s="2" t="s">
        <v>272</v>
      </c>
      <c r="D10" s="2">
        <v>39</v>
      </c>
      <c r="E10" s="163" t="s">
        <v>12</v>
      </c>
      <c r="F10" s="11">
        <v>50000</v>
      </c>
      <c r="G10" s="108" t="s">
        <v>105</v>
      </c>
      <c r="H10" s="2" t="s">
        <v>197</v>
      </c>
    </row>
    <row r="11" spans="1:8" ht="63.75">
      <c r="A11" s="142"/>
      <c r="B11" s="108">
        <v>4</v>
      </c>
      <c r="C11" s="2" t="s">
        <v>273</v>
      </c>
      <c r="D11" s="2">
        <v>384</v>
      </c>
      <c r="E11" s="163" t="s">
        <v>12</v>
      </c>
      <c r="F11" s="11">
        <v>500000</v>
      </c>
      <c r="G11" s="83" t="s">
        <v>105</v>
      </c>
      <c r="H11" s="2" t="s">
        <v>242</v>
      </c>
    </row>
    <row r="12" spans="1:8" ht="12.75">
      <c r="A12" s="76" t="s">
        <v>269</v>
      </c>
      <c r="B12" s="76"/>
      <c r="C12" s="76"/>
      <c r="D12" s="76"/>
      <c r="E12" s="76"/>
      <c r="F12" s="75">
        <f>SUM(F13)</f>
        <v>16000</v>
      </c>
      <c r="G12" s="76"/>
      <c r="H12" s="76"/>
    </row>
    <row r="13" spans="1:8" ht="63.75">
      <c r="A13" s="143"/>
      <c r="B13" s="2">
        <v>5</v>
      </c>
      <c r="C13" s="12" t="s">
        <v>274</v>
      </c>
      <c r="D13" s="12" t="s">
        <v>198</v>
      </c>
      <c r="E13" s="93" t="s">
        <v>12</v>
      </c>
      <c r="F13" s="17">
        <v>16000</v>
      </c>
      <c r="G13" s="12" t="s">
        <v>31</v>
      </c>
      <c r="H13" s="144" t="s">
        <v>199</v>
      </c>
    </row>
    <row r="14" ht="12.75">
      <c r="B14" s="5"/>
    </row>
    <row r="15" spans="1:6" ht="12.75">
      <c r="A15" s="59"/>
      <c r="B15" s="60"/>
      <c r="C15" s="61"/>
      <c r="D15" s="62"/>
      <c r="E15" s="6"/>
      <c r="F15" s="187"/>
    </row>
    <row r="16" spans="1:6" ht="12.75">
      <c r="A16" s="59"/>
      <c r="B16" s="60"/>
      <c r="C16" s="61"/>
      <c r="D16" s="62"/>
      <c r="E16" s="6"/>
      <c r="F16" s="9"/>
    </row>
    <row r="17" spans="1:6" ht="12.75">
      <c r="A17" s="59"/>
      <c r="B17" s="60"/>
      <c r="C17" s="61"/>
      <c r="D17" s="62"/>
      <c r="E17" s="6"/>
      <c r="F17" s="9"/>
    </row>
    <row r="18" spans="1:6" ht="12.75">
      <c r="A18" s="19"/>
      <c r="B18" s="26"/>
      <c r="C18" s="21"/>
      <c r="D18" s="20"/>
      <c r="E18" s="21"/>
      <c r="F18" s="22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ht="12.75">
      <c r="B282" s="5"/>
    </row>
    <row r="283" ht="12.75">
      <c r="B283" s="5"/>
    </row>
    <row r="284" ht="12.75">
      <c r="B284" s="5"/>
    </row>
    <row r="285" ht="12.75">
      <c r="B285" s="5"/>
    </row>
    <row r="286" ht="12.75">
      <c r="B286" s="5"/>
    </row>
    <row r="287" ht="12.75">
      <c r="B287" s="5"/>
    </row>
    <row r="288" ht="12.75">
      <c r="B288" s="5"/>
    </row>
    <row r="289" ht="12.75">
      <c r="B289" s="5"/>
    </row>
    <row r="290" ht="12.75">
      <c r="B290" s="5"/>
    </row>
    <row r="291" ht="12.75">
      <c r="B291" s="5"/>
    </row>
    <row r="292" ht="12.75">
      <c r="B292" s="5"/>
    </row>
    <row r="293" ht="12.75">
      <c r="B293" s="5"/>
    </row>
    <row r="294" ht="12.75">
      <c r="B294" s="5"/>
    </row>
    <row r="295" ht="12.75">
      <c r="B295" s="5"/>
    </row>
    <row r="296" ht="12.75">
      <c r="B296" s="5"/>
    </row>
    <row r="297" ht="12.75">
      <c r="B297" s="5"/>
    </row>
    <row r="298" ht="12.75">
      <c r="B298" s="5"/>
    </row>
    <row r="299" ht="12.75">
      <c r="B299" s="5"/>
    </row>
    <row r="300" ht="12.75">
      <c r="B300" s="5"/>
    </row>
    <row r="301" ht="12.75">
      <c r="B301" s="5"/>
    </row>
    <row r="302" ht="12.75">
      <c r="B302" s="5"/>
    </row>
    <row r="303" ht="12.75">
      <c r="B303" s="5"/>
    </row>
    <row r="304" ht="12.75">
      <c r="B304" s="5"/>
    </row>
    <row r="305" ht="12.75">
      <c r="B305" s="5"/>
    </row>
    <row r="306" ht="12.75">
      <c r="B306" s="5"/>
    </row>
  </sheetData>
  <sheetProtection selectLockedCells="1" selectUnlockedCells="1"/>
  <mergeCells count="1">
    <mergeCell ref="A1:H1"/>
  </mergeCells>
  <printOptions/>
  <pageMargins left="0.75" right="0.75" top="1" bottom="1" header="0" footer="0"/>
  <pageSetup orientation="landscape" paperSize="9" r:id="rId1"/>
  <headerFooter alignWithMargins="0">
    <oddFooter>&amp;LPreglednica 2a&amp;RStran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5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11.7109375" style="31" bestFit="1" customWidth="1"/>
    <col min="2" max="2" width="18.421875" style="32" bestFit="1" customWidth="1"/>
    <col min="3" max="3" width="15.8515625" style="33" bestFit="1" customWidth="1"/>
    <col min="4" max="4" width="15.57421875" style="34" bestFit="1" customWidth="1"/>
    <col min="5" max="5" width="19.00390625" style="33" bestFit="1" customWidth="1"/>
    <col min="6" max="6" width="27.00390625" style="35" bestFit="1" customWidth="1"/>
    <col min="7" max="7" width="24.00390625" style="33" bestFit="1" customWidth="1"/>
    <col min="8" max="16384" width="9.140625" style="31" customWidth="1"/>
  </cols>
  <sheetData>
    <row r="1" spans="1:7" s="30" customFormat="1" ht="20.25" customHeight="1">
      <c r="A1" s="190" t="s">
        <v>9</v>
      </c>
      <c r="B1" s="190"/>
      <c r="C1" s="190"/>
      <c r="D1" s="190"/>
      <c r="E1" s="190"/>
      <c r="F1" s="190"/>
      <c r="G1" s="190"/>
    </row>
    <row r="3" spans="5:6" ht="12.75">
      <c r="E3" s="37" t="s">
        <v>20</v>
      </c>
      <c r="F3" s="38">
        <f>F6</f>
        <v>973000</v>
      </c>
    </row>
    <row r="4" ht="13.5" thickBot="1"/>
    <row r="5" spans="1:7" s="30" customFormat="1" ht="53.25" customHeight="1" thickBot="1">
      <c r="A5" s="48" t="s">
        <v>14</v>
      </c>
      <c r="B5" s="49" t="s">
        <v>15</v>
      </c>
      <c r="C5" s="53" t="s">
        <v>22</v>
      </c>
      <c r="D5" s="49" t="s">
        <v>29</v>
      </c>
      <c r="E5" s="49" t="s">
        <v>23</v>
      </c>
      <c r="F5" s="49" t="s">
        <v>24</v>
      </c>
      <c r="G5" s="51" t="s">
        <v>16</v>
      </c>
    </row>
    <row r="6" spans="1:7" ht="27" customHeight="1">
      <c r="A6" s="45" t="s">
        <v>35</v>
      </c>
      <c r="B6" s="23"/>
      <c r="C6" s="24"/>
      <c r="D6" s="24"/>
      <c r="E6" s="24"/>
      <c r="F6" s="46">
        <f>SUM(F7:F9)</f>
        <v>973000</v>
      </c>
      <c r="G6" s="42"/>
    </row>
    <row r="7" spans="1:7" ht="102">
      <c r="A7" s="78"/>
      <c r="B7" s="2">
        <v>1</v>
      </c>
      <c r="C7" s="2" t="s">
        <v>39</v>
      </c>
      <c r="D7" s="103">
        <v>36878</v>
      </c>
      <c r="E7" s="83" t="s">
        <v>40</v>
      </c>
      <c r="F7" s="47">
        <v>600000</v>
      </c>
      <c r="G7" s="2" t="s">
        <v>41</v>
      </c>
    </row>
    <row r="8" spans="1:7" ht="51">
      <c r="A8" s="182"/>
      <c r="B8" s="183">
        <v>2</v>
      </c>
      <c r="C8" s="184" t="s">
        <v>283</v>
      </c>
      <c r="D8" s="192">
        <v>32200</v>
      </c>
      <c r="E8" s="184" t="s">
        <v>284</v>
      </c>
      <c r="F8" s="185">
        <v>100000</v>
      </c>
      <c r="G8" s="184" t="s">
        <v>285</v>
      </c>
    </row>
    <row r="9" spans="1:7" ht="63.75">
      <c r="A9" s="182"/>
      <c r="B9" s="183">
        <v>3</v>
      </c>
      <c r="C9" s="184" t="s">
        <v>286</v>
      </c>
      <c r="D9" s="192">
        <v>12409</v>
      </c>
      <c r="E9" s="184" t="s">
        <v>287</v>
      </c>
      <c r="F9" s="185">
        <v>273000</v>
      </c>
      <c r="G9" s="184" t="s">
        <v>288</v>
      </c>
    </row>
    <row r="10" spans="1:6" ht="12.75">
      <c r="A10" s="59"/>
      <c r="B10" s="60"/>
      <c r="C10" s="61"/>
      <c r="D10" s="62"/>
      <c r="E10" s="6"/>
      <c r="F10" s="9"/>
    </row>
    <row r="11" spans="1:6" ht="12.75">
      <c r="A11" s="59"/>
      <c r="B11" s="60"/>
      <c r="C11" s="61"/>
      <c r="D11" s="62"/>
      <c r="E11" s="6"/>
      <c r="F11" s="9"/>
    </row>
    <row r="12" spans="1:6" ht="12.75">
      <c r="A12" s="59"/>
      <c r="B12" s="60"/>
      <c r="C12" s="61"/>
      <c r="D12" s="62"/>
      <c r="E12" s="6"/>
      <c r="F12" s="9"/>
    </row>
    <row r="13" spans="1:6" ht="12.75">
      <c r="A13" s="19"/>
      <c r="B13" s="26"/>
      <c r="C13" s="21"/>
      <c r="D13" s="20"/>
      <c r="E13" s="21"/>
      <c r="F13" s="22"/>
    </row>
    <row r="14" ht="12.75">
      <c r="B14" s="36"/>
    </row>
    <row r="15" ht="12.75">
      <c r="B15" s="36"/>
    </row>
    <row r="16" ht="12.75">
      <c r="B16" s="36"/>
    </row>
    <row r="17" ht="12.75">
      <c r="B17" s="36"/>
    </row>
    <row r="18" ht="12.75">
      <c r="B18" s="36"/>
    </row>
    <row r="19" ht="12.75">
      <c r="B19" s="36"/>
    </row>
    <row r="20" ht="12.75">
      <c r="B20" s="36"/>
    </row>
    <row r="21" ht="12.75">
      <c r="B21" s="36"/>
    </row>
    <row r="22" ht="12.75">
      <c r="B22" s="36"/>
    </row>
    <row r="23" ht="12.75">
      <c r="B23" s="36"/>
    </row>
    <row r="24" ht="12.75">
      <c r="B24" s="36"/>
    </row>
    <row r="25" ht="12.75">
      <c r="B25" s="36"/>
    </row>
    <row r="26" ht="12.75">
      <c r="B26" s="36"/>
    </row>
    <row r="27" ht="12.75">
      <c r="B27" s="36"/>
    </row>
    <row r="28" ht="12.75">
      <c r="B28" s="36"/>
    </row>
    <row r="29" ht="12.75">
      <c r="B29" s="36"/>
    </row>
    <row r="30" ht="12.75">
      <c r="B30" s="36"/>
    </row>
    <row r="31" ht="12.75">
      <c r="B31" s="36"/>
    </row>
    <row r="32" ht="12.75">
      <c r="B32" s="36"/>
    </row>
    <row r="33" ht="12.75">
      <c r="B33" s="36"/>
    </row>
    <row r="34" ht="12.75">
      <c r="B34" s="36"/>
    </row>
    <row r="35" ht="12.75">
      <c r="B35" s="36"/>
    </row>
    <row r="36" ht="12.75">
      <c r="B36" s="36"/>
    </row>
    <row r="37" ht="12.75">
      <c r="B37" s="36"/>
    </row>
    <row r="38" ht="12.75">
      <c r="B38" s="36"/>
    </row>
    <row r="39" ht="12.75">
      <c r="B39" s="36"/>
    </row>
    <row r="40" ht="12.75">
      <c r="B40" s="36"/>
    </row>
    <row r="41" ht="12.75">
      <c r="B41" s="36"/>
    </row>
    <row r="42" ht="12.75">
      <c r="B42" s="36"/>
    </row>
    <row r="43" ht="12.75">
      <c r="B43" s="36"/>
    </row>
    <row r="44" ht="12.75">
      <c r="B44" s="36"/>
    </row>
    <row r="45" ht="12.75">
      <c r="B45" s="36"/>
    </row>
    <row r="46" ht="12.75">
      <c r="B46" s="36"/>
    </row>
    <row r="47" ht="12.75">
      <c r="B47" s="36"/>
    </row>
    <row r="48" ht="12.75">
      <c r="B48" s="36"/>
    </row>
    <row r="49" ht="12.75">
      <c r="B49" s="36"/>
    </row>
    <row r="50" ht="12.75">
      <c r="B50" s="36"/>
    </row>
    <row r="51" ht="12.75">
      <c r="B51" s="36"/>
    </row>
    <row r="52" ht="12.75">
      <c r="B52" s="36"/>
    </row>
    <row r="53" ht="12.75">
      <c r="B53" s="36"/>
    </row>
    <row r="54" ht="12.75">
      <c r="B54" s="36"/>
    </row>
    <row r="55" ht="12.75">
      <c r="B55" s="36"/>
    </row>
    <row r="56" ht="12.75">
      <c r="B56" s="36"/>
    </row>
    <row r="57" ht="12.75">
      <c r="B57" s="36"/>
    </row>
    <row r="58" ht="12.75">
      <c r="B58" s="36"/>
    </row>
    <row r="59" ht="12.75">
      <c r="B59" s="36"/>
    </row>
    <row r="60" ht="12.75">
      <c r="B60" s="36"/>
    </row>
    <row r="61" ht="12.75">
      <c r="B61" s="36"/>
    </row>
    <row r="62" ht="12.75">
      <c r="B62" s="36"/>
    </row>
    <row r="63" ht="12.75">
      <c r="B63" s="36"/>
    </row>
    <row r="64" ht="12.75">
      <c r="B64" s="36"/>
    </row>
    <row r="65" ht="12.75">
      <c r="B65" s="36"/>
    </row>
    <row r="66" ht="12.75">
      <c r="B66" s="36"/>
    </row>
    <row r="67" ht="12.75">
      <c r="B67" s="36"/>
    </row>
    <row r="68" ht="12.75">
      <c r="B68" s="36"/>
    </row>
    <row r="69" ht="12.75">
      <c r="B69" s="36"/>
    </row>
    <row r="70" ht="12.75">
      <c r="B70" s="36"/>
    </row>
    <row r="71" ht="12.75">
      <c r="B71" s="36"/>
    </row>
    <row r="72" ht="12.75">
      <c r="B72" s="36"/>
    </row>
    <row r="73" ht="12.75">
      <c r="B73" s="36"/>
    </row>
    <row r="74" ht="12.75">
      <c r="B74" s="36"/>
    </row>
    <row r="75" ht="12.75">
      <c r="B75" s="36"/>
    </row>
    <row r="76" ht="12.75">
      <c r="B76" s="36"/>
    </row>
    <row r="77" ht="12.75">
      <c r="B77" s="36"/>
    </row>
    <row r="78" ht="12.75">
      <c r="B78" s="36"/>
    </row>
    <row r="79" ht="12.75">
      <c r="B79" s="36"/>
    </row>
    <row r="80" ht="12.75">
      <c r="B80" s="36"/>
    </row>
    <row r="81" ht="12.75">
      <c r="B81" s="36"/>
    </row>
    <row r="82" ht="12.75">
      <c r="B82" s="36"/>
    </row>
    <row r="83" ht="12.75">
      <c r="B83" s="36"/>
    </row>
    <row r="84" ht="12.75">
      <c r="B84" s="36"/>
    </row>
    <row r="85" ht="12.75">
      <c r="B85" s="36"/>
    </row>
    <row r="86" ht="12.75">
      <c r="B86" s="36"/>
    </row>
    <row r="87" ht="12.75">
      <c r="B87" s="36"/>
    </row>
    <row r="88" ht="12.75">
      <c r="B88" s="36"/>
    </row>
    <row r="89" ht="12.75">
      <c r="B89" s="36"/>
    </row>
    <row r="90" ht="12.75">
      <c r="B90" s="36"/>
    </row>
    <row r="91" ht="12.75">
      <c r="B91" s="36"/>
    </row>
    <row r="92" ht="12.75">
      <c r="B92" s="36"/>
    </row>
    <row r="93" ht="12.75">
      <c r="B93" s="36"/>
    </row>
    <row r="94" ht="12.75">
      <c r="B94" s="36"/>
    </row>
    <row r="95" ht="12.75">
      <c r="B95" s="36"/>
    </row>
    <row r="96" ht="12.75">
      <c r="B96" s="36"/>
    </row>
    <row r="97" ht="12.75">
      <c r="B97" s="36"/>
    </row>
    <row r="98" ht="12.75">
      <c r="B98" s="36"/>
    </row>
    <row r="99" ht="12.75">
      <c r="B99" s="36"/>
    </row>
    <row r="100" ht="12.75">
      <c r="B100" s="36"/>
    </row>
    <row r="101" ht="12.75">
      <c r="B101" s="36"/>
    </row>
    <row r="102" ht="12.75">
      <c r="B102" s="36"/>
    </row>
    <row r="103" ht="12.75">
      <c r="B103" s="36"/>
    </row>
    <row r="104" ht="12.75">
      <c r="B104" s="36"/>
    </row>
    <row r="105" ht="12.75">
      <c r="B105" s="36"/>
    </row>
    <row r="106" ht="12.75">
      <c r="B106" s="36"/>
    </row>
    <row r="107" ht="12.75">
      <c r="B107" s="36"/>
    </row>
    <row r="108" ht="12.75">
      <c r="B108" s="36"/>
    </row>
    <row r="109" ht="12.75">
      <c r="B109" s="36"/>
    </row>
    <row r="110" ht="12.75">
      <c r="B110" s="36"/>
    </row>
    <row r="111" ht="12.75">
      <c r="B111" s="36"/>
    </row>
    <row r="112" ht="12.75">
      <c r="B112" s="36"/>
    </row>
    <row r="113" ht="12.75">
      <c r="B113" s="36"/>
    </row>
    <row r="114" ht="12.75">
      <c r="B114" s="36"/>
    </row>
    <row r="115" ht="12.75">
      <c r="B115" s="36"/>
    </row>
    <row r="116" ht="12.75">
      <c r="B116" s="36"/>
    </row>
    <row r="117" ht="12.75">
      <c r="B117" s="36"/>
    </row>
    <row r="118" ht="12.75">
      <c r="B118" s="36"/>
    </row>
    <row r="119" ht="12.75">
      <c r="B119" s="36"/>
    </row>
    <row r="120" ht="12.75">
      <c r="B120" s="36"/>
    </row>
    <row r="121" ht="12.75">
      <c r="B121" s="36"/>
    </row>
    <row r="122" ht="12.75">
      <c r="B122" s="36"/>
    </row>
    <row r="123" ht="12.75">
      <c r="B123" s="36"/>
    </row>
    <row r="124" ht="12.75">
      <c r="B124" s="36"/>
    </row>
    <row r="125" ht="12.75">
      <c r="B125" s="36"/>
    </row>
    <row r="126" ht="12.75">
      <c r="B126" s="36"/>
    </row>
    <row r="127" ht="12.75">
      <c r="B127" s="36"/>
    </row>
    <row r="128" ht="12.75">
      <c r="B128" s="36"/>
    </row>
    <row r="129" ht="12.75">
      <c r="B129" s="36"/>
    </row>
    <row r="130" ht="12.75">
      <c r="B130" s="36"/>
    </row>
    <row r="131" ht="12.75">
      <c r="B131" s="36"/>
    </row>
    <row r="132" ht="12.75">
      <c r="B132" s="36"/>
    </row>
    <row r="133" ht="12.75">
      <c r="B133" s="36"/>
    </row>
    <row r="134" ht="12.75">
      <c r="B134" s="36"/>
    </row>
    <row r="135" ht="12.75">
      <c r="B135" s="36"/>
    </row>
    <row r="136" ht="12.75">
      <c r="B136" s="36"/>
    </row>
    <row r="137" ht="12.75">
      <c r="B137" s="36"/>
    </row>
    <row r="138" ht="12.75">
      <c r="B138" s="36"/>
    </row>
    <row r="139" ht="12.75">
      <c r="B139" s="36"/>
    </row>
    <row r="140" ht="12.75">
      <c r="B140" s="36"/>
    </row>
    <row r="141" ht="12.75">
      <c r="B141" s="36"/>
    </row>
    <row r="142" ht="12.75">
      <c r="B142" s="36"/>
    </row>
    <row r="143" ht="12.75">
      <c r="B143" s="36"/>
    </row>
    <row r="144" ht="12.75">
      <c r="B144" s="36"/>
    </row>
    <row r="145" ht="12.75">
      <c r="B145" s="36"/>
    </row>
    <row r="146" ht="12.75">
      <c r="B146" s="36"/>
    </row>
    <row r="147" ht="12.75">
      <c r="B147" s="36"/>
    </row>
    <row r="148" ht="12.75">
      <c r="B148" s="36"/>
    </row>
    <row r="149" ht="12.75">
      <c r="B149" s="36"/>
    </row>
    <row r="150" ht="12.75">
      <c r="B150" s="36"/>
    </row>
    <row r="151" ht="12.75">
      <c r="B151" s="36"/>
    </row>
    <row r="152" ht="12.75">
      <c r="B152" s="36"/>
    </row>
    <row r="153" ht="12.75">
      <c r="B153" s="36"/>
    </row>
    <row r="154" ht="12.75">
      <c r="B154" s="36"/>
    </row>
    <row r="155" ht="12.75">
      <c r="B155" s="36"/>
    </row>
    <row r="156" ht="12.75">
      <c r="B156" s="36"/>
    </row>
    <row r="157" ht="12.75">
      <c r="B157" s="36"/>
    </row>
    <row r="158" ht="12.75">
      <c r="B158" s="36"/>
    </row>
    <row r="159" ht="12.75">
      <c r="B159" s="36"/>
    </row>
    <row r="160" ht="12.75">
      <c r="B160" s="36"/>
    </row>
    <row r="161" ht="12.75">
      <c r="B161" s="36"/>
    </row>
    <row r="162" ht="12.75">
      <c r="B162" s="36"/>
    </row>
    <row r="163" ht="12.75">
      <c r="B163" s="36"/>
    </row>
    <row r="164" ht="12.75">
      <c r="B164" s="36"/>
    </row>
    <row r="165" ht="12.75">
      <c r="B165" s="36"/>
    </row>
    <row r="166" ht="12.75">
      <c r="B166" s="36"/>
    </row>
    <row r="167" ht="12.75">
      <c r="B167" s="36"/>
    </row>
    <row r="168" ht="12.75">
      <c r="B168" s="36"/>
    </row>
    <row r="169" ht="12.75">
      <c r="B169" s="36"/>
    </row>
    <row r="170" ht="12.75">
      <c r="B170" s="36"/>
    </row>
    <row r="171" ht="12.75">
      <c r="B171" s="36"/>
    </row>
    <row r="172" ht="12.75">
      <c r="B172" s="36"/>
    </row>
    <row r="173" ht="12.75">
      <c r="B173" s="36"/>
    </row>
    <row r="174" ht="12.75">
      <c r="B174" s="36"/>
    </row>
    <row r="175" ht="12.75">
      <c r="B175" s="36"/>
    </row>
    <row r="176" ht="12.75">
      <c r="B176" s="36"/>
    </row>
    <row r="177" ht="12.75">
      <c r="B177" s="36"/>
    </row>
    <row r="178" ht="12.75">
      <c r="B178" s="36"/>
    </row>
    <row r="179" ht="12.75">
      <c r="B179" s="36"/>
    </row>
    <row r="180" ht="12.75">
      <c r="B180" s="36"/>
    </row>
    <row r="181" ht="12.75">
      <c r="B181" s="36"/>
    </row>
    <row r="182" ht="12.75">
      <c r="B182" s="36"/>
    </row>
    <row r="183" ht="12.75">
      <c r="B183" s="36"/>
    </row>
    <row r="184" ht="12.75">
      <c r="B184" s="36"/>
    </row>
    <row r="185" ht="12.75">
      <c r="B185" s="36"/>
    </row>
    <row r="186" ht="12.75">
      <c r="B186" s="36"/>
    </row>
    <row r="187" ht="12.75">
      <c r="B187" s="36"/>
    </row>
    <row r="188" ht="12.75">
      <c r="B188" s="36"/>
    </row>
    <row r="189" ht="12.75">
      <c r="B189" s="36"/>
    </row>
    <row r="190" ht="12.75">
      <c r="B190" s="36"/>
    </row>
    <row r="191" ht="12.75">
      <c r="B191" s="36"/>
    </row>
    <row r="192" ht="12.75">
      <c r="B192" s="36"/>
    </row>
    <row r="193" ht="12.75">
      <c r="B193" s="36"/>
    </row>
    <row r="194" ht="12.75">
      <c r="B194" s="36"/>
    </row>
    <row r="195" ht="12.75">
      <c r="B195" s="36"/>
    </row>
    <row r="196" ht="12.75">
      <c r="B196" s="36"/>
    </row>
    <row r="197" ht="12.75">
      <c r="B197" s="36"/>
    </row>
    <row r="198" ht="12.75">
      <c r="B198" s="36"/>
    </row>
    <row r="199" ht="12.75">
      <c r="B199" s="36"/>
    </row>
    <row r="200" ht="12.75">
      <c r="B200" s="36"/>
    </row>
    <row r="201" ht="12.75">
      <c r="B201" s="36"/>
    </row>
    <row r="202" ht="12.75">
      <c r="B202" s="36"/>
    </row>
    <row r="203" ht="12.75">
      <c r="B203" s="36"/>
    </row>
    <row r="204" ht="12.75">
      <c r="B204" s="36"/>
    </row>
    <row r="205" ht="12.75">
      <c r="B205" s="36"/>
    </row>
    <row r="206" ht="12.75">
      <c r="B206" s="36"/>
    </row>
    <row r="207" ht="12.75">
      <c r="B207" s="36"/>
    </row>
    <row r="208" ht="12.75">
      <c r="B208" s="36"/>
    </row>
    <row r="209" ht="12.75">
      <c r="B209" s="36"/>
    </row>
    <row r="210" ht="12.75">
      <c r="B210" s="36"/>
    </row>
    <row r="211" ht="12.75">
      <c r="B211" s="36"/>
    </row>
    <row r="212" ht="12.75">
      <c r="B212" s="36"/>
    </row>
    <row r="213" ht="12.75">
      <c r="B213" s="36"/>
    </row>
    <row r="214" ht="12.75">
      <c r="B214" s="36"/>
    </row>
    <row r="215" ht="12.75">
      <c r="B215" s="36"/>
    </row>
    <row r="216" ht="12.75">
      <c r="B216" s="36"/>
    </row>
    <row r="217" ht="12.75">
      <c r="B217" s="36"/>
    </row>
    <row r="218" ht="12.75">
      <c r="B218" s="36"/>
    </row>
    <row r="219" ht="12.75">
      <c r="B219" s="36"/>
    </row>
    <row r="220" ht="12.75">
      <c r="B220" s="36"/>
    </row>
    <row r="221" ht="12.75">
      <c r="B221" s="36"/>
    </row>
    <row r="222" ht="12.75">
      <c r="B222" s="36"/>
    </row>
    <row r="223" ht="12.75">
      <c r="B223" s="36"/>
    </row>
    <row r="224" ht="12.75">
      <c r="B224" s="36"/>
    </row>
    <row r="225" ht="12.75">
      <c r="B225" s="36"/>
    </row>
    <row r="226" ht="12.75">
      <c r="B226" s="36"/>
    </row>
    <row r="227" ht="12.75">
      <c r="B227" s="36"/>
    </row>
    <row r="228" ht="12.75">
      <c r="B228" s="36"/>
    </row>
    <row r="229" ht="12.75">
      <c r="B229" s="36"/>
    </row>
    <row r="230" ht="12.75">
      <c r="B230" s="36"/>
    </row>
    <row r="231" ht="12.75">
      <c r="B231" s="36"/>
    </row>
    <row r="232" ht="12.75">
      <c r="B232" s="36"/>
    </row>
    <row r="233" ht="12.75">
      <c r="B233" s="36"/>
    </row>
    <row r="234" ht="12.75">
      <c r="B234" s="36"/>
    </row>
    <row r="235" ht="12.75">
      <c r="B235" s="36"/>
    </row>
    <row r="236" ht="12.75">
      <c r="B236" s="36"/>
    </row>
    <row r="237" ht="12.75">
      <c r="B237" s="36"/>
    </row>
    <row r="238" ht="12.75">
      <c r="B238" s="36"/>
    </row>
    <row r="239" ht="12.75">
      <c r="B239" s="36"/>
    </row>
    <row r="240" ht="12.75">
      <c r="B240" s="36"/>
    </row>
    <row r="241" ht="12.75">
      <c r="B241" s="36"/>
    </row>
    <row r="242" ht="12.75">
      <c r="B242" s="36"/>
    </row>
    <row r="243" ht="12.75">
      <c r="B243" s="36"/>
    </row>
    <row r="244" ht="12.75">
      <c r="B244" s="36"/>
    </row>
    <row r="245" ht="12.75">
      <c r="B245" s="36"/>
    </row>
    <row r="246" ht="12.75">
      <c r="B246" s="36"/>
    </row>
    <row r="247" ht="12.75">
      <c r="B247" s="36"/>
    </row>
    <row r="248" ht="12.75">
      <c r="B248" s="36"/>
    </row>
    <row r="249" ht="12.75">
      <c r="B249" s="36"/>
    </row>
    <row r="250" ht="12.75">
      <c r="B250" s="36"/>
    </row>
    <row r="251" ht="12.75">
      <c r="B251" s="36"/>
    </row>
    <row r="252" ht="12.75">
      <c r="B252" s="36"/>
    </row>
    <row r="253" ht="12.75">
      <c r="B253" s="36"/>
    </row>
    <row r="254" ht="12.75">
      <c r="B254" s="36"/>
    </row>
    <row r="255" ht="12.75">
      <c r="B255" s="36"/>
    </row>
    <row r="256" ht="12.75">
      <c r="B256" s="36"/>
    </row>
    <row r="257" ht="12.75">
      <c r="B257" s="36"/>
    </row>
    <row r="258" ht="12.75">
      <c r="B258" s="36"/>
    </row>
    <row r="259" ht="12.75">
      <c r="B259" s="36"/>
    </row>
    <row r="260" ht="12.75">
      <c r="B260" s="36"/>
    </row>
    <row r="261" ht="12.75">
      <c r="B261" s="36"/>
    </row>
    <row r="262" ht="12.75">
      <c r="B262" s="36"/>
    </row>
    <row r="263" ht="12.75">
      <c r="B263" s="36"/>
    </row>
    <row r="264" ht="12.75">
      <c r="B264" s="36"/>
    </row>
    <row r="265" ht="12.75">
      <c r="B265" s="36"/>
    </row>
    <row r="266" ht="12.75">
      <c r="B266" s="36"/>
    </row>
    <row r="267" ht="12.75">
      <c r="B267" s="36"/>
    </row>
    <row r="268" ht="12.75">
      <c r="B268" s="36"/>
    </row>
    <row r="269" ht="12.75">
      <c r="B269" s="36"/>
    </row>
    <row r="270" ht="12.75">
      <c r="B270" s="36"/>
    </row>
    <row r="271" ht="12.75">
      <c r="B271" s="36"/>
    </row>
    <row r="272" ht="12.75">
      <c r="B272" s="36"/>
    </row>
    <row r="273" ht="12.75">
      <c r="B273" s="36"/>
    </row>
    <row r="274" ht="12.75">
      <c r="B274" s="36"/>
    </row>
    <row r="275" ht="12.75">
      <c r="B275" s="36"/>
    </row>
  </sheetData>
  <sheetProtection selectLockedCells="1" selectUnlockedCells="1"/>
  <mergeCells count="1">
    <mergeCell ref="A1:G1"/>
  </mergeCells>
  <printOptions/>
  <pageMargins left="0.75" right="0.75" top="1" bottom="1" header="0" footer="0"/>
  <pageSetup orientation="landscape" paperSize="9" r:id="rId1"/>
  <headerFooter alignWithMargins="0">
    <oddFooter>&amp;LPreglednica 7&amp;RStran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pane ySplit="5" topLeftCell="BM92" activePane="bottomLeft" state="frozen"/>
      <selection pane="topLeft" activeCell="A1" sqref="A1"/>
      <selection pane="bottomLeft" activeCell="E104" sqref="E104:E105"/>
    </sheetView>
  </sheetViews>
  <sheetFormatPr defaultColWidth="9.140625" defaultRowHeight="12.75"/>
  <cols>
    <col min="1" max="1" width="11.7109375" style="19" bestFit="1" customWidth="1"/>
    <col min="2" max="2" width="18.421875" style="21" bestFit="1" customWidth="1"/>
    <col min="3" max="3" width="15.8515625" style="27" bestFit="1" customWidth="1"/>
    <col min="4" max="4" width="15.57421875" style="21" bestFit="1" customWidth="1"/>
    <col min="5" max="5" width="19.00390625" style="28" bestFit="1" customWidth="1"/>
    <col min="6" max="6" width="27.00390625" style="21" bestFit="1" customWidth="1"/>
    <col min="7" max="7" width="29.28125" style="21" customWidth="1"/>
    <col min="8" max="16384" width="9.140625" style="19" customWidth="1"/>
  </cols>
  <sheetData>
    <row r="1" spans="1:7" s="1" customFormat="1" ht="27" customHeight="1">
      <c r="A1" s="188" t="s">
        <v>10</v>
      </c>
      <c r="B1" s="188"/>
      <c r="C1" s="188"/>
      <c r="D1" s="188"/>
      <c r="E1" s="188"/>
      <c r="F1" s="188"/>
      <c r="G1" s="188"/>
    </row>
    <row r="3" spans="4:5" ht="12.75">
      <c r="D3" s="18" t="s">
        <v>20</v>
      </c>
      <c r="E3" s="29">
        <f>E6+E26+E30+E42+E59+E73+E95</f>
        <v>7781756.25</v>
      </c>
    </row>
    <row r="4" ht="13.5" thickBot="1"/>
    <row r="5" spans="1:7" s="1" customFormat="1" ht="51.75" thickBot="1">
      <c r="A5" s="48" t="s">
        <v>14</v>
      </c>
      <c r="B5" s="49" t="s">
        <v>15</v>
      </c>
      <c r="C5" s="52" t="s">
        <v>17</v>
      </c>
      <c r="D5" s="49" t="s">
        <v>18</v>
      </c>
      <c r="E5" s="50" t="s">
        <v>28</v>
      </c>
      <c r="F5" s="49" t="s">
        <v>19</v>
      </c>
      <c r="G5" s="51" t="s">
        <v>16</v>
      </c>
    </row>
    <row r="6" spans="1:7" s="1" customFormat="1" ht="27" customHeight="1">
      <c r="A6" s="99" t="s">
        <v>244</v>
      </c>
      <c r="B6" s="4"/>
      <c r="C6" s="10"/>
      <c r="D6" s="7"/>
      <c r="E6" s="159">
        <f>SUM(E7:E25)</f>
        <v>1343500</v>
      </c>
      <c r="F6" s="164"/>
      <c r="G6" s="10"/>
    </row>
    <row r="7" spans="1:7" s="1" customFormat="1" ht="63.75">
      <c r="A7" s="96"/>
      <c r="B7" s="97">
        <v>1</v>
      </c>
      <c r="C7" s="80" t="s">
        <v>245</v>
      </c>
      <c r="D7" s="80" t="s">
        <v>246</v>
      </c>
      <c r="E7" s="165">
        <v>100000</v>
      </c>
      <c r="F7" s="83" t="s">
        <v>31</v>
      </c>
      <c r="G7" s="168" t="s">
        <v>247</v>
      </c>
    </row>
    <row r="8" spans="1:7" s="1" customFormat="1" ht="63.75">
      <c r="A8" s="96"/>
      <c r="B8" s="166">
        <v>2</v>
      </c>
      <c r="C8" s="80" t="s">
        <v>248</v>
      </c>
      <c r="D8" s="80" t="s">
        <v>68</v>
      </c>
      <c r="E8" s="165">
        <v>100000</v>
      </c>
      <c r="F8" s="83" t="s">
        <v>31</v>
      </c>
      <c r="G8" s="168" t="s">
        <v>249</v>
      </c>
    </row>
    <row r="9" spans="1:7" s="1" customFormat="1" ht="63.75">
      <c r="A9" s="96"/>
      <c r="B9" s="166">
        <v>3</v>
      </c>
      <c r="C9" s="80" t="s">
        <v>250</v>
      </c>
      <c r="D9" s="80" t="s">
        <v>68</v>
      </c>
      <c r="E9" s="165">
        <v>100000</v>
      </c>
      <c r="F9" s="83" t="s">
        <v>31</v>
      </c>
      <c r="G9" s="168" t="s">
        <v>249</v>
      </c>
    </row>
    <row r="10" spans="1:7" s="1" customFormat="1" ht="63.75">
      <c r="A10" s="96"/>
      <c r="B10" s="166">
        <v>4</v>
      </c>
      <c r="C10" s="80" t="s">
        <v>251</v>
      </c>
      <c r="D10" s="80" t="s">
        <v>252</v>
      </c>
      <c r="E10" s="165">
        <v>300000</v>
      </c>
      <c r="F10" s="83" t="s">
        <v>74</v>
      </c>
      <c r="G10" s="168" t="s">
        <v>247</v>
      </c>
    </row>
    <row r="11" spans="1:7" ht="38.25">
      <c r="A11" s="102"/>
      <c r="B11" s="160">
        <v>5</v>
      </c>
      <c r="C11" s="100" t="s">
        <v>75</v>
      </c>
      <c r="D11" s="70" t="s">
        <v>76</v>
      </c>
      <c r="E11" s="101">
        <v>3105</v>
      </c>
      <c r="F11" s="83" t="s">
        <v>74</v>
      </c>
      <c r="G11" s="168" t="s">
        <v>77</v>
      </c>
    </row>
    <row r="12" spans="1:7" ht="38.25">
      <c r="A12" s="102"/>
      <c r="B12" s="160">
        <v>6</v>
      </c>
      <c r="C12" s="100" t="s">
        <v>78</v>
      </c>
      <c r="D12" s="70" t="s">
        <v>76</v>
      </c>
      <c r="E12" s="101">
        <v>3270</v>
      </c>
      <c r="F12" s="83" t="s">
        <v>74</v>
      </c>
      <c r="G12" s="168" t="s">
        <v>77</v>
      </c>
    </row>
    <row r="13" spans="1:7" ht="38.25">
      <c r="A13" s="102"/>
      <c r="B13" s="160">
        <v>7</v>
      </c>
      <c r="C13" s="100" t="s">
        <v>79</v>
      </c>
      <c r="D13" s="70" t="s">
        <v>76</v>
      </c>
      <c r="E13" s="157">
        <v>27345</v>
      </c>
      <c r="F13" s="83" t="s">
        <v>74</v>
      </c>
      <c r="G13" s="168" t="s">
        <v>77</v>
      </c>
    </row>
    <row r="14" spans="1:7" ht="38.25">
      <c r="A14" s="102"/>
      <c r="B14" s="160">
        <v>8</v>
      </c>
      <c r="C14" s="100" t="s">
        <v>80</v>
      </c>
      <c r="D14" s="70" t="s">
        <v>76</v>
      </c>
      <c r="E14" s="101">
        <v>371155</v>
      </c>
      <c r="F14" s="83" t="s">
        <v>74</v>
      </c>
      <c r="G14" s="168" t="s">
        <v>77</v>
      </c>
    </row>
    <row r="15" spans="1:7" ht="38.25">
      <c r="A15" s="102"/>
      <c r="B15" s="160">
        <v>9</v>
      </c>
      <c r="C15" s="100" t="s">
        <v>81</v>
      </c>
      <c r="D15" s="70" t="s">
        <v>76</v>
      </c>
      <c r="E15" s="101">
        <v>153420</v>
      </c>
      <c r="F15" s="83" t="s">
        <v>74</v>
      </c>
      <c r="G15" s="168" t="s">
        <v>77</v>
      </c>
    </row>
    <row r="16" spans="1:7" ht="38.25">
      <c r="A16" s="102"/>
      <c r="B16" s="160">
        <v>10</v>
      </c>
      <c r="C16" s="100" t="s">
        <v>82</v>
      </c>
      <c r="D16" s="70" t="s">
        <v>76</v>
      </c>
      <c r="E16" s="101">
        <v>12690</v>
      </c>
      <c r="F16" s="83" t="s">
        <v>74</v>
      </c>
      <c r="G16" s="168" t="s">
        <v>77</v>
      </c>
    </row>
    <row r="17" spans="1:7" ht="38.25">
      <c r="A17" s="102"/>
      <c r="B17" s="160">
        <v>11</v>
      </c>
      <c r="C17" s="100" t="s">
        <v>83</v>
      </c>
      <c r="D17" s="70" t="s">
        <v>76</v>
      </c>
      <c r="E17" s="101">
        <v>24720</v>
      </c>
      <c r="F17" s="83" t="s">
        <v>74</v>
      </c>
      <c r="G17" s="168" t="s">
        <v>77</v>
      </c>
    </row>
    <row r="18" spans="1:7" ht="38.25">
      <c r="A18" s="102"/>
      <c r="B18" s="70">
        <v>12</v>
      </c>
      <c r="C18" s="100" t="s">
        <v>84</v>
      </c>
      <c r="D18" s="70" t="s">
        <v>76</v>
      </c>
      <c r="E18" s="101">
        <v>22875</v>
      </c>
      <c r="F18" s="83" t="s">
        <v>74</v>
      </c>
      <c r="G18" s="168" t="s">
        <v>77</v>
      </c>
    </row>
    <row r="19" spans="1:7" ht="38.25">
      <c r="A19" s="102"/>
      <c r="B19" s="70">
        <v>13</v>
      </c>
      <c r="C19" s="100" t="s">
        <v>85</v>
      </c>
      <c r="D19" s="70" t="s">
        <v>76</v>
      </c>
      <c r="E19" s="101">
        <v>10880</v>
      </c>
      <c r="F19" s="83" t="s">
        <v>74</v>
      </c>
      <c r="G19" s="168" t="s">
        <v>77</v>
      </c>
    </row>
    <row r="20" spans="1:7" ht="38.25">
      <c r="A20" s="102"/>
      <c r="B20" s="70">
        <v>14</v>
      </c>
      <c r="C20" s="100" t="s">
        <v>86</v>
      </c>
      <c r="D20" s="70" t="s">
        <v>76</v>
      </c>
      <c r="E20" s="101">
        <v>2715</v>
      </c>
      <c r="F20" s="83" t="s">
        <v>74</v>
      </c>
      <c r="G20" s="168" t="s">
        <v>77</v>
      </c>
    </row>
    <row r="21" spans="1:7" ht="38.25">
      <c r="A21" s="102"/>
      <c r="B21" s="70">
        <v>15</v>
      </c>
      <c r="C21" s="100" t="s">
        <v>87</v>
      </c>
      <c r="D21" s="70" t="s">
        <v>76</v>
      </c>
      <c r="E21" s="101">
        <v>9825</v>
      </c>
      <c r="F21" s="83" t="s">
        <v>74</v>
      </c>
      <c r="G21" s="168" t="s">
        <v>77</v>
      </c>
    </row>
    <row r="22" spans="1:7" ht="63.75">
      <c r="A22" s="102"/>
      <c r="B22" s="70">
        <v>16</v>
      </c>
      <c r="C22" s="100" t="s">
        <v>253</v>
      </c>
      <c r="D22" s="70" t="s">
        <v>70</v>
      </c>
      <c r="E22" s="101">
        <v>13500</v>
      </c>
      <c r="F22" s="83" t="s">
        <v>31</v>
      </c>
      <c r="G22" s="168" t="s">
        <v>247</v>
      </c>
    </row>
    <row r="23" spans="1:7" ht="38.25">
      <c r="A23" s="102"/>
      <c r="B23" s="70">
        <v>17</v>
      </c>
      <c r="C23" s="100" t="s">
        <v>88</v>
      </c>
      <c r="D23" s="83" t="s">
        <v>89</v>
      </c>
      <c r="E23" s="101">
        <v>6500</v>
      </c>
      <c r="F23" s="83" t="s">
        <v>31</v>
      </c>
      <c r="G23" s="168" t="s">
        <v>90</v>
      </c>
    </row>
    <row r="24" spans="1:7" ht="38.25">
      <c r="A24" s="102"/>
      <c r="B24" s="70">
        <v>18</v>
      </c>
      <c r="C24" s="100" t="s">
        <v>91</v>
      </c>
      <c r="D24" s="83" t="s">
        <v>89</v>
      </c>
      <c r="E24" s="101">
        <v>6500</v>
      </c>
      <c r="F24" s="83" t="s">
        <v>31</v>
      </c>
      <c r="G24" s="168" t="s">
        <v>90</v>
      </c>
    </row>
    <row r="25" spans="1:7" ht="51">
      <c r="A25" s="102"/>
      <c r="B25" s="70">
        <v>19</v>
      </c>
      <c r="C25" s="100" t="s">
        <v>254</v>
      </c>
      <c r="D25" s="70" t="s">
        <v>73</v>
      </c>
      <c r="E25" s="101">
        <v>75000</v>
      </c>
      <c r="F25" s="83" t="s">
        <v>31</v>
      </c>
      <c r="G25" s="168" t="s">
        <v>255</v>
      </c>
    </row>
    <row r="26" spans="1:7" ht="12.75">
      <c r="A26" s="76" t="s">
        <v>45</v>
      </c>
      <c r="B26" s="76"/>
      <c r="C26" s="76"/>
      <c r="D26" s="76"/>
      <c r="E26" s="75">
        <f>SUM(E27:E28)</f>
        <v>10000</v>
      </c>
      <c r="F26" s="76"/>
      <c r="G26" s="71"/>
    </row>
    <row r="27" spans="1:7" ht="38.25">
      <c r="A27" s="87"/>
      <c r="B27" s="2">
        <v>20</v>
      </c>
      <c r="C27" s="63" t="s">
        <v>92</v>
      </c>
      <c r="D27" s="2" t="s">
        <v>93</v>
      </c>
      <c r="E27" s="103">
        <v>5000</v>
      </c>
      <c r="F27" s="104" t="s">
        <v>69</v>
      </c>
      <c r="G27" s="2" t="s">
        <v>94</v>
      </c>
    </row>
    <row r="28" spans="1:7" ht="38.25">
      <c r="A28" s="87"/>
      <c r="B28" s="2">
        <v>21</v>
      </c>
      <c r="C28" s="63" t="s">
        <v>95</v>
      </c>
      <c r="D28" s="2" t="s">
        <v>93</v>
      </c>
      <c r="E28" s="11">
        <v>5000</v>
      </c>
      <c r="F28" s="11" t="s">
        <v>69</v>
      </c>
      <c r="G28" s="2" t="s">
        <v>94</v>
      </c>
    </row>
    <row r="29" spans="1:7" ht="27" customHeight="1">
      <c r="A29" s="118" t="s">
        <v>119</v>
      </c>
      <c r="B29" s="119"/>
      <c r="C29" s="120"/>
      <c r="D29" s="111"/>
      <c r="E29" s="120"/>
      <c r="F29" s="121"/>
      <c r="G29" s="120"/>
    </row>
    <row r="30" spans="1:7" ht="12.75">
      <c r="A30" s="125" t="s">
        <v>120</v>
      </c>
      <c r="B30" s="125"/>
      <c r="C30" s="125"/>
      <c r="D30" s="125"/>
      <c r="E30" s="115">
        <f>SUM(E31:E41)</f>
        <v>5238875</v>
      </c>
      <c r="F30" s="125"/>
      <c r="G30" s="169"/>
    </row>
    <row r="31" spans="1:7" ht="63.75">
      <c r="A31" s="176"/>
      <c r="B31" s="79">
        <v>22</v>
      </c>
      <c r="C31" s="126" t="s">
        <v>121</v>
      </c>
      <c r="D31" s="79" t="s">
        <v>71</v>
      </c>
      <c r="E31" s="124">
        <v>1202825</v>
      </c>
      <c r="F31" s="129" t="s">
        <v>105</v>
      </c>
      <c r="G31" s="79" t="s">
        <v>122</v>
      </c>
    </row>
    <row r="32" spans="1:7" ht="63.75">
      <c r="A32" s="176"/>
      <c r="B32" s="79">
        <v>23</v>
      </c>
      <c r="C32" s="126">
        <v>23</v>
      </c>
      <c r="D32" s="79" t="s">
        <v>71</v>
      </c>
      <c r="E32" s="124">
        <v>693875</v>
      </c>
      <c r="F32" s="129" t="s">
        <v>105</v>
      </c>
      <c r="G32" s="79" t="s">
        <v>122</v>
      </c>
    </row>
    <row r="33" spans="1:7" ht="63.75">
      <c r="A33" s="176"/>
      <c r="B33" s="79">
        <v>24</v>
      </c>
      <c r="C33" s="126" t="s">
        <v>123</v>
      </c>
      <c r="D33" s="79" t="s">
        <v>71</v>
      </c>
      <c r="E33" s="124">
        <v>519675</v>
      </c>
      <c r="F33" s="129" t="s">
        <v>105</v>
      </c>
      <c r="G33" s="79" t="s">
        <v>122</v>
      </c>
    </row>
    <row r="34" spans="1:7" ht="63.75">
      <c r="A34" s="176"/>
      <c r="B34" s="79">
        <v>25</v>
      </c>
      <c r="C34" s="127">
        <v>25</v>
      </c>
      <c r="D34" s="79" t="s">
        <v>71</v>
      </c>
      <c r="E34" s="124">
        <v>574925</v>
      </c>
      <c r="F34" s="129" t="s">
        <v>105</v>
      </c>
      <c r="G34" s="79" t="s">
        <v>122</v>
      </c>
    </row>
    <row r="35" spans="1:7" ht="63.75">
      <c r="A35" s="176"/>
      <c r="B35" s="79">
        <v>26</v>
      </c>
      <c r="C35" s="127">
        <v>22</v>
      </c>
      <c r="D35" s="79" t="s">
        <v>71</v>
      </c>
      <c r="E35" s="124">
        <v>497575</v>
      </c>
      <c r="F35" s="129" t="s">
        <v>105</v>
      </c>
      <c r="G35" s="79" t="s">
        <v>122</v>
      </c>
    </row>
    <row r="36" spans="1:7" ht="63.75">
      <c r="A36" s="176"/>
      <c r="B36" s="79">
        <v>27</v>
      </c>
      <c r="C36" s="127">
        <v>24</v>
      </c>
      <c r="D36" s="79" t="s">
        <v>71</v>
      </c>
      <c r="E36" s="124">
        <v>708175</v>
      </c>
      <c r="F36" s="129" t="s">
        <v>105</v>
      </c>
      <c r="G36" s="79" t="s">
        <v>122</v>
      </c>
    </row>
    <row r="37" spans="1:7" ht="63.75">
      <c r="A37" s="176"/>
      <c r="B37" s="79">
        <v>28</v>
      </c>
      <c r="C37" s="126" t="s">
        <v>124</v>
      </c>
      <c r="D37" s="79" t="s">
        <v>71</v>
      </c>
      <c r="E37" s="124">
        <v>151450</v>
      </c>
      <c r="F37" s="129" t="s">
        <v>105</v>
      </c>
      <c r="G37" s="79" t="s">
        <v>122</v>
      </c>
    </row>
    <row r="38" spans="1:7" ht="63.75">
      <c r="A38" s="176"/>
      <c r="B38" s="79">
        <v>29</v>
      </c>
      <c r="C38" s="126" t="s">
        <v>125</v>
      </c>
      <c r="D38" s="79" t="s">
        <v>71</v>
      </c>
      <c r="E38" s="124">
        <v>202800</v>
      </c>
      <c r="F38" s="129" t="s">
        <v>105</v>
      </c>
      <c r="G38" s="79" t="s">
        <v>122</v>
      </c>
    </row>
    <row r="39" spans="1:7" ht="63.75">
      <c r="A39" s="176"/>
      <c r="B39" s="79">
        <v>30</v>
      </c>
      <c r="C39" s="126" t="s">
        <v>126</v>
      </c>
      <c r="D39" s="79" t="s">
        <v>71</v>
      </c>
      <c r="E39" s="124">
        <v>94575</v>
      </c>
      <c r="F39" s="129" t="s">
        <v>105</v>
      </c>
      <c r="G39" s="79" t="s">
        <v>122</v>
      </c>
    </row>
    <row r="40" spans="1:7" ht="63.75">
      <c r="A40" s="176"/>
      <c r="B40" s="79">
        <v>31</v>
      </c>
      <c r="C40" s="126" t="s">
        <v>127</v>
      </c>
      <c r="D40" s="79" t="s">
        <v>128</v>
      </c>
      <c r="E40" s="124">
        <v>403000</v>
      </c>
      <c r="F40" s="129" t="s">
        <v>105</v>
      </c>
      <c r="G40" s="79" t="s">
        <v>122</v>
      </c>
    </row>
    <row r="41" spans="1:7" ht="63.75">
      <c r="A41" s="176"/>
      <c r="B41" s="79">
        <v>32</v>
      </c>
      <c r="C41" s="126" t="s">
        <v>129</v>
      </c>
      <c r="D41" s="79" t="s">
        <v>128</v>
      </c>
      <c r="E41" s="124">
        <v>190000</v>
      </c>
      <c r="F41" s="129" t="s">
        <v>105</v>
      </c>
      <c r="G41" s="79" t="s">
        <v>122</v>
      </c>
    </row>
    <row r="42" spans="1:7" ht="12.75">
      <c r="A42" s="125" t="s">
        <v>130</v>
      </c>
      <c r="B42" s="125"/>
      <c r="C42" s="125"/>
      <c r="D42" s="125"/>
      <c r="E42" s="115">
        <f>SUM(E43:E58)</f>
        <v>979927</v>
      </c>
      <c r="F42" s="125"/>
      <c r="G42" s="169"/>
    </row>
    <row r="43" spans="1:7" ht="38.25">
      <c r="A43" s="176"/>
      <c r="B43" s="79">
        <v>33</v>
      </c>
      <c r="C43" s="79" t="s">
        <v>131</v>
      </c>
      <c r="D43" s="79" t="s">
        <v>262</v>
      </c>
      <c r="E43" s="124">
        <v>3136</v>
      </c>
      <c r="F43" s="129" t="s">
        <v>105</v>
      </c>
      <c r="G43" s="79" t="s">
        <v>132</v>
      </c>
    </row>
    <row r="44" spans="1:7" ht="38.25">
      <c r="A44" s="176"/>
      <c r="B44" s="79">
        <v>34</v>
      </c>
      <c r="C44" s="79" t="s">
        <v>133</v>
      </c>
      <c r="D44" s="79" t="s">
        <v>262</v>
      </c>
      <c r="E44" s="124">
        <v>146</v>
      </c>
      <c r="F44" s="129" t="s">
        <v>105</v>
      </c>
      <c r="G44" s="79" t="s">
        <v>134</v>
      </c>
    </row>
    <row r="45" spans="1:7" ht="25.5">
      <c r="A45" s="176"/>
      <c r="B45" s="79">
        <v>35</v>
      </c>
      <c r="C45" s="79" t="s">
        <v>135</v>
      </c>
      <c r="D45" s="79" t="s">
        <v>262</v>
      </c>
      <c r="E45" s="124">
        <v>1904</v>
      </c>
      <c r="F45" s="129" t="s">
        <v>105</v>
      </c>
      <c r="G45" s="79" t="s">
        <v>136</v>
      </c>
    </row>
    <row r="46" spans="1:7" ht="38.25">
      <c r="A46" s="176"/>
      <c r="B46" s="79">
        <v>36</v>
      </c>
      <c r="C46" s="79" t="s">
        <v>137</v>
      </c>
      <c r="D46" s="79" t="s">
        <v>262</v>
      </c>
      <c r="E46" s="124">
        <v>76</v>
      </c>
      <c r="F46" s="129" t="s">
        <v>105</v>
      </c>
      <c r="G46" s="79" t="s">
        <v>138</v>
      </c>
    </row>
    <row r="47" spans="1:7" ht="25.5">
      <c r="A47" s="176"/>
      <c r="B47" s="79">
        <v>37</v>
      </c>
      <c r="C47" s="79" t="s">
        <v>139</v>
      </c>
      <c r="D47" s="79" t="s">
        <v>262</v>
      </c>
      <c r="E47" s="124">
        <v>1361</v>
      </c>
      <c r="F47" s="129" t="s">
        <v>105</v>
      </c>
      <c r="G47" s="79" t="s">
        <v>140</v>
      </c>
    </row>
    <row r="48" spans="1:7" ht="38.25">
      <c r="A48" s="176"/>
      <c r="B48" s="79">
        <v>38</v>
      </c>
      <c r="C48" s="79" t="s">
        <v>141</v>
      </c>
      <c r="D48" s="79" t="s">
        <v>262</v>
      </c>
      <c r="E48" s="124">
        <v>2398</v>
      </c>
      <c r="F48" s="129" t="s">
        <v>105</v>
      </c>
      <c r="G48" s="79" t="s">
        <v>142</v>
      </c>
    </row>
    <row r="49" spans="1:7" ht="25.5">
      <c r="A49" s="176"/>
      <c r="B49" s="79">
        <v>39</v>
      </c>
      <c r="C49" s="79" t="s">
        <v>143</v>
      </c>
      <c r="D49" s="79" t="s">
        <v>262</v>
      </c>
      <c r="E49" s="124">
        <v>2990</v>
      </c>
      <c r="F49" s="129" t="s">
        <v>105</v>
      </c>
      <c r="G49" s="79" t="s">
        <v>144</v>
      </c>
    </row>
    <row r="50" spans="1:7" ht="38.25">
      <c r="A50" s="176"/>
      <c r="B50" s="79">
        <v>40</v>
      </c>
      <c r="C50" s="79" t="s">
        <v>145</v>
      </c>
      <c r="D50" s="79" t="s">
        <v>262</v>
      </c>
      <c r="E50" s="124">
        <v>791</v>
      </c>
      <c r="F50" s="129" t="s">
        <v>105</v>
      </c>
      <c r="G50" s="79" t="s">
        <v>146</v>
      </c>
    </row>
    <row r="51" spans="1:7" ht="51">
      <c r="A51" s="176"/>
      <c r="B51" s="79">
        <v>41</v>
      </c>
      <c r="C51" s="79" t="s">
        <v>147</v>
      </c>
      <c r="D51" s="79" t="s">
        <v>262</v>
      </c>
      <c r="E51" s="124">
        <v>39200</v>
      </c>
      <c r="F51" s="129" t="s">
        <v>105</v>
      </c>
      <c r="G51" s="79" t="s">
        <v>148</v>
      </c>
    </row>
    <row r="52" spans="1:7" ht="51">
      <c r="A52" s="176"/>
      <c r="B52" s="79">
        <v>42</v>
      </c>
      <c r="C52" s="79" t="s">
        <v>149</v>
      </c>
      <c r="D52" s="79" t="s">
        <v>262</v>
      </c>
      <c r="E52" s="124">
        <v>310000</v>
      </c>
      <c r="F52" s="129" t="s">
        <v>105</v>
      </c>
      <c r="G52" s="79" t="s">
        <v>148</v>
      </c>
    </row>
    <row r="53" spans="1:7" ht="51">
      <c r="A53" s="176"/>
      <c r="B53" s="79">
        <v>43</v>
      </c>
      <c r="C53" s="79" t="s">
        <v>150</v>
      </c>
      <c r="D53" s="79" t="s">
        <v>262</v>
      </c>
      <c r="E53" s="124">
        <v>174440</v>
      </c>
      <c r="F53" s="129" t="s">
        <v>105</v>
      </c>
      <c r="G53" s="79" t="s">
        <v>148</v>
      </c>
    </row>
    <row r="54" spans="1:7" ht="51">
      <c r="A54" s="176"/>
      <c r="B54" s="79">
        <v>44</v>
      </c>
      <c r="C54" s="79" t="s">
        <v>151</v>
      </c>
      <c r="D54" s="79" t="s">
        <v>262</v>
      </c>
      <c r="E54" s="124">
        <v>307720</v>
      </c>
      <c r="F54" s="129" t="s">
        <v>105</v>
      </c>
      <c r="G54" s="79" t="s">
        <v>148</v>
      </c>
    </row>
    <row r="55" spans="1:7" ht="51">
      <c r="A55" s="176"/>
      <c r="B55" s="79">
        <v>45</v>
      </c>
      <c r="C55" s="79" t="s">
        <v>152</v>
      </c>
      <c r="D55" s="79" t="s">
        <v>262</v>
      </c>
      <c r="E55" s="124">
        <v>108290</v>
      </c>
      <c r="F55" s="129" t="s">
        <v>105</v>
      </c>
      <c r="G55" s="79" t="s">
        <v>148</v>
      </c>
    </row>
    <row r="56" spans="1:7" ht="51">
      <c r="A56" s="176"/>
      <c r="B56" s="79">
        <v>46</v>
      </c>
      <c r="C56" s="79" t="s">
        <v>153</v>
      </c>
      <c r="D56" s="79" t="s">
        <v>262</v>
      </c>
      <c r="E56" s="124">
        <v>8750</v>
      </c>
      <c r="F56" s="129" t="s">
        <v>105</v>
      </c>
      <c r="G56" s="79" t="s">
        <v>148</v>
      </c>
    </row>
    <row r="57" spans="1:7" ht="25.5">
      <c r="A57" s="176"/>
      <c r="B57" s="79">
        <v>47</v>
      </c>
      <c r="C57" s="79" t="s">
        <v>154</v>
      </c>
      <c r="D57" s="79" t="s">
        <v>262</v>
      </c>
      <c r="E57" s="124">
        <v>6300</v>
      </c>
      <c r="F57" s="129" t="s">
        <v>105</v>
      </c>
      <c r="G57" s="79" t="s">
        <v>155</v>
      </c>
    </row>
    <row r="58" spans="1:7" ht="38.25">
      <c r="A58" s="176"/>
      <c r="B58" s="79">
        <v>48</v>
      </c>
      <c r="C58" s="79" t="s">
        <v>156</v>
      </c>
      <c r="D58" s="79" t="s">
        <v>262</v>
      </c>
      <c r="E58" s="124">
        <v>12425</v>
      </c>
      <c r="F58" s="129" t="s">
        <v>105</v>
      </c>
      <c r="G58" s="79" t="s">
        <v>157</v>
      </c>
    </row>
    <row r="59" spans="1:7" ht="12.75">
      <c r="A59" s="125" t="s">
        <v>158</v>
      </c>
      <c r="B59" s="125"/>
      <c r="C59" s="125"/>
      <c r="D59" s="125"/>
      <c r="E59" s="115">
        <f>SUM(E60:E71)</f>
        <v>15643</v>
      </c>
      <c r="F59" s="125"/>
      <c r="G59" s="169"/>
    </row>
    <row r="60" spans="1:7" ht="25.5">
      <c r="A60" s="176"/>
      <c r="B60" s="79">
        <v>49</v>
      </c>
      <c r="C60" s="79" t="s">
        <v>159</v>
      </c>
      <c r="D60" s="79" t="s">
        <v>160</v>
      </c>
      <c r="E60" s="124">
        <v>155</v>
      </c>
      <c r="F60" s="129" t="s">
        <v>105</v>
      </c>
      <c r="G60" s="79" t="s">
        <v>161</v>
      </c>
    </row>
    <row r="61" spans="1:7" ht="25.5">
      <c r="A61" s="176"/>
      <c r="B61" s="79">
        <v>50</v>
      </c>
      <c r="C61" s="79" t="s">
        <v>162</v>
      </c>
      <c r="D61" s="79" t="s">
        <v>160</v>
      </c>
      <c r="E61" s="124">
        <v>849</v>
      </c>
      <c r="F61" s="129" t="s">
        <v>105</v>
      </c>
      <c r="G61" s="79" t="s">
        <v>161</v>
      </c>
    </row>
    <row r="62" spans="1:7" ht="25.5">
      <c r="A62" s="176"/>
      <c r="B62" s="79">
        <v>51</v>
      </c>
      <c r="C62" s="79">
        <v>915</v>
      </c>
      <c r="D62" s="79" t="s">
        <v>160</v>
      </c>
      <c r="E62" s="124">
        <v>1362</v>
      </c>
      <c r="F62" s="129" t="s">
        <v>105</v>
      </c>
      <c r="G62" s="79" t="s">
        <v>161</v>
      </c>
    </row>
    <row r="63" spans="1:7" ht="25.5">
      <c r="A63" s="176"/>
      <c r="B63" s="79">
        <v>52</v>
      </c>
      <c r="C63" s="79">
        <v>917</v>
      </c>
      <c r="D63" s="79" t="s">
        <v>160</v>
      </c>
      <c r="E63" s="124">
        <v>2159</v>
      </c>
      <c r="F63" s="129" t="s">
        <v>105</v>
      </c>
      <c r="G63" s="79" t="s">
        <v>161</v>
      </c>
    </row>
    <row r="64" spans="1:7" ht="25.5">
      <c r="A64" s="176"/>
      <c r="B64" s="79">
        <v>53</v>
      </c>
      <c r="C64" s="79">
        <v>1063</v>
      </c>
      <c r="D64" s="117" t="s">
        <v>160</v>
      </c>
      <c r="E64" s="124">
        <v>170</v>
      </c>
      <c r="F64" s="129" t="s">
        <v>105</v>
      </c>
      <c r="G64" s="79" t="s">
        <v>161</v>
      </c>
    </row>
    <row r="65" spans="1:7" ht="25.5">
      <c r="A65" s="176"/>
      <c r="B65" s="79">
        <v>54</v>
      </c>
      <c r="C65" s="79">
        <v>1067</v>
      </c>
      <c r="D65" s="117" t="s">
        <v>160</v>
      </c>
      <c r="E65" s="124">
        <v>337</v>
      </c>
      <c r="F65" s="129" t="s">
        <v>105</v>
      </c>
      <c r="G65" s="79" t="s">
        <v>161</v>
      </c>
    </row>
    <row r="66" spans="1:7" ht="25.5">
      <c r="A66" s="176"/>
      <c r="B66" s="79">
        <v>55</v>
      </c>
      <c r="C66" s="79" t="s">
        <v>163</v>
      </c>
      <c r="D66" s="117" t="s">
        <v>160</v>
      </c>
      <c r="E66" s="124">
        <v>853</v>
      </c>
      <c r="F66" s="129" t="s">
        <v>105</v>
      </c>
      <c r="G66" s="79" t="s">
        <v>161</v>
      </c>
    </row>
    <row r="67" spans="1:7" ht="25.5">
      <c r="A67" s="176"/>
      <c r="B67" s="79">
        <v>56</v>
      </c>
      <c r="C67" s="79" t="s">
        <v>164</v>
      </c>
      <c r="D67" s="79" t="s">
        <v>160</v>
      </c>
      <c r="E67" s="124">
        <v>630</v>
      </c>
      <c r="F67" s="129" t="s">
        <v>105</v>
      </c>
      <c r="G67" s="79" t="s">
        <v>161</v>
      </c>
    </row>
    <row r="68" spans="1:7" ht="25.5">
      <c r="A68" s="176"/>
      <c r="B68" s="79">
        <v>57</v>
      </c>
      <c r="C68" s="79">
        <v>1480</v>
      </c>
      <c r="D68" s="117" t="s">
        <v>160</v>
      </c>
      <c r="E68" s="124">
        <v>773</v>
      </c>
      <c r="F68" s="129" t="s">
        <v>105</v>
      </c>
      <c r="G68" s="79" t="s">
        <v>161</v>
      </c>
    </row>
    <row r="69" spans="1:7" ht="25.5">
      <c r="A69" s="176"/>
      <c r="B69" s="79">
        <v>58</v>
      </c>
      <c r="C69" s="79">
        <v>1481</v>
      </c>
      <c r="D69" s="79" t="s">
        <v>160</v>
      </c>
      <c r="E69" s="124">
        <v>1439</v>
      </c>
      <c r="F69" s="129" t="s">
        <v>105</v>
      </c>
      <c r="G69" s="79" t="s">
        <v>161</v>
      </c>
    </row>
    <row r="70" spans="1:7" ht="25.5">
      <c r="A70" s="176"/>
      <c r="B70" s="79">
        <v>59</v>
      </c>
      <c r="C70" s="79" t="s">
        <v>165</v>
      </c>
      <c r="D70" s="117" t="s">
        <v>160</v>
      </c>
      <c r="E70" s="124">
        <v>2664</v>
      </c>
      <c r="F70" s="129" t="s">
        <v>105</v>
      </c>
      <c r="G70" s="79" t="s">
        <v>161</v>
      </c>
    </row>
    <row r="71" spans="1:7" ht="25.5">
      <c r="A71" s="176"/>
      <c r="B71" s="79">
        <v>60</v>
      </c>
      <c r="C71" s="79" t="s">
        <v>166</v>
      </c>
      <c r="D71" s="79" t="s">
        <v>160</v>
      </c>
      <c r="E71" s="124">
        <v>4252</v>
      </c>
      <c r="F71" s="129" t="s">
        <v>105</v>
      </c>
      <c r="G71" s="79" t="s">
        <v>161</v>
      </c>
    </row>
    <row r="72" spans="1:7" ht="27" customHeight="1">
      <c r="A72" s="118" t="s">
        <v>192</v>
      </c>
      <c r="B72" s="172"/>
      <c r="C72" s="173"/>
      <c r="D72" s="172"/>
      <c r="E72" s="174"/>
      <c r="F72" s="173"/>
      <c r="G72" s="173"/>
    </row>
    <row r="73" spans="1:7" ht="12.75">
      <c r="A73" s="76" t="s">
        <v>275</v>
      </c>
      <c r="B73" s="76"/>
      <c r="C73" s="76"/>
      <c r="D73" s="76"/>
      <c r="E73" s="75">
        <f>SUM(E74:E94)</f>
        <v>57811.25</v>
      </c>
      <c r="F73" s="76"/>
      <c r="G73" s="167"/>
    </row>
    <row r="74" spans="1:7" ht="25.5">
      <c r="A74" s="146"/>
      <c r="B74" s="144">
        <v>61</v>
      </c>
      <c r="C74" s="147" t="s">
        <v>201</v>
      </c>
      <c r="D74" s="144" t="s">
        <v>276</v>
      </c>
      <c r="E74" s="145">
        <v>3064</v>
      </c>
      <c r="F74" s="95" t="s">
        <v>31</v>
      </c>
      <c r="G74" s="144" t="s">
        <v>202</v>
      </c>
    </row>
    <row r="75" spans="1:7" ht="25.5">
      <c r="A75" s="146"/>
      <c r="B75" s="144">
        <v>62</v>
      </c>
      <c r="C75" s="147" t="s">
        <v>203</v>
      </c>
      <c r="D75" s="144" t="s">
        <v>276</v>
      </c>
      <c r="E75" s="145">
        <v>964</v>
      </c>
      <c r="F75" s="95" t="s">
        <v>31</v>
      </c>
      <c r="G75" s="144" t="s">
        <v>202</v>
      </c>
    </row>
    <row r="76" spans="1:7" ht="25.5">
      <c r="A76" s="146"/>
      <c r="B76" s="144">
        <v>63</v>
      </c>
      <c r="C76" s="147" t="s">
        <v>204</v>
      </c>
      <c r="D76" s="144" t="s">
        <v>276</v>
      </c>
      <c r="E76" s="145">
        <v>9679.2</v>
      </c>
      <c r="F76" s="95" t="s">
        <v>31</v>
      </c>
      <c r="G76" s="144" t="s">
        <v>202</v>
      </c>
    </row>
    <row r="77" spans="1:7" ht="25.5">
      <c r="A77" s="146"/>
      <c r="B77" s="144">
        <v>64</v>
      </c>
      <c r="C77" s="147">
        <v>102</v>
      </c>
      <c r="D77" s="144" t="s">
        <v>276</v>
      </c>
      <c r="E77" s="145">
        <v>784</v>
      </c>
      <c r="F77" s="95" t="s">
        <v>31</v>
      </c>
      <c r="G77" s="144" t="s">
        <v>202</v>
      </c>
    </row>
    <row r="78" spans="1:7" ht="25.5">
      <c r="A78" s="146"/>
      <c r="B78" s="144">
        <v>65</v>
      </c>
      <c r="C78" s="147">
        <v>103</v>
      </c>
      <c r="D78" s="144" t="s">
        <v>276</v>
      </c>
      <c r="E78" s="145">
        <v>540</v>
      </c>
      <c r="F78" s="95" t="s">
        <v>31</v>
      </c>
      <c r="G78" s="144" t="s">
        <v>202</v>
      </c>
    </row>
    <row r="79" spans="1:7" ht="25.5">
      <c r="A79" s="146"/>
      <c r="B79" s="144">
        <v>66</v>
      </c>
      <c r="C79" s="147">
        <v>104</v>
      </c>
      <c r="D79" s="144" t="s">
        <v>276</v>
      </c>
      <c r="E79" s="145">
        <v>1934</v>
      </c>
      <c r="F79" s="95" t="s">
        <v>31</v>
      </c>
      <c r="G79" s="144" t="s">
        <v>202</v>
      </c>
    </row>
    <row r="80" spans="1:7" ht="25.5">
      <c r="A80" s="146"/>
      <c r="B80" s="144">
        <v>67</v>
      </c>
      <c r="C80" s="147" t="s">
        <v>205</v>
      </c>
      <c r="D80" s="148" t="s">
        <v>277</v>
      </c>
      <c r="E80" s="145">
        <v>26534.03</v>
      </c>
      <c r="F80" s="95" t="s">
        <v>31</v>
      </c>
      <c r="G80" s="144" t="s">
        <v>202</v>
      </c>
    </row>
    <row r="81" spans="1:7" ht="25.5">
      <c r="A81" s="146"/>
      <c r="B81" s="144">
        <v>68</v>
      </c>
      <c r="C81" s="147">
        <v>1316</v>
      </c>
      <c r="D81" s="144" t="s">
        <v>278</v>
      </c>
      <c r="E81" s="145">
        <v>132.43</v>
      </c>
      <c r="F81" s="95" t="s">
        <v>31</v>
      </c>
      <c r="G81" s="144" t="s">
        <v>202</v>
      </c>
    </row>
    <row r="82" spans="1:7" ht="25.5">
      <c r="A82" s="146"/>
      <c r="B82" s="144">
        <v>69</v>
      </c>
      <c r="C82" s="147">
        <v>1317</v>
      </c>
      <c r="D82" s="144" t="s">
        <v>278</v>
      </c>
      <c r="E82" s="145">
        <v>1115.18</v>
      </c>
      <c r="F82" s="95" t="s">
        <v>31</v>
      </c>
      <c r="G82" s="144" t="s">
        <v>202</v>
      </c>
    </row>
    <row r="83" spans="1:7" ht="25.5">
      <c r="A83" s="146"/>
      <c r="B83" s="144">
        <v>70</v>
      </c>
      <c r="C83" s="147">
        <v>1318</v>
      </c>
      <c r="D83" s="144" t="s">
        <v>278</v>
      </c>
      <c r="E83" s="145">
        <v>958.36</v>
      </c>
      <c r="F83" s="95" t="s">
        <v>31</v>
      </c>
      <c r="G83" s="144" t="s">
        <v>202</v>
      </c>
    </row>
    <row r="84" spans="1:7" ht="25.5">
      <c r="A84" s="146"/>
      <c r="B84" s="144">
        <v>71</v>
      </c>
      <c r="C84" s="147">
        <v>1319</v>
      </c>
      <c r="D84" s="144" t="s">
        <v>278</v>
      </c>
      <c r="E84" s="145">
        <v>113.26</v>
      </c>
      <c r="F84" s="95" t="s">
        <v>31</v>
      </c>
      <c r="G84" s="144" t="s">
        <v>202</v>
      </c>
    </row>
    <row r="85" spans="1:7" ht="25.5">
      <c r="A85" s="146"/>
      <c r="B85" s="144">
        <v>72</v>
      </c>
      <c r="C85" s="147">
        <v>1330</v>
      </c>
      <c r="D85" s="144" t="s">
        <v>278</v>
      </c>
      <c r="E85" s="145">
        <v>2118.84</v>
      </c>
      <c r="F85" s="95" t="s">
        <v>31</v>
      </c>
      <c r="G85" s="144" t="s">
        <v>202</v>
      </c>
    </row>
    <row r="86" spans="1:7" ht="25.5">
      <c r="A86" s="146"/>
      <c r="B86" s="144">
        <v>73</v>
      </c>
      <c r="C86" s="147">
        <v>1331</v>
      </c>
      <c r="D86" s="144" t="s">
        <v>278</v>
      </c>
      <c r="E86" s="145">
        <v>338.04</v>
      </c>
      <c r="F86" s="95" t="s">
        <v>31</v>
      </c>
      <c r="G86" s="144" t="s">
        <v>202</v>
      </c>
    </row>
    <row r="87" spans="1:7" ht="25.5">
      <c r="A87" s="146"/>
      <c r="B87" s="144">
        <v>74</v>
      </c>
      <c r="C87" s="147">
        <v>1332</v>
      </c>
      <c r="D87" s="144" t="s">
        <v>278</v>
      </c>
      <c r="E87" s="145">
        <v>381.6</v>
      </c>
      <c r="F87" s="95" t="s">
        <v>31</v>
      </c>
      <c r="G87" s="144" t="s">
        <v>202</v>
      </c>
    </row>
    <row r="88" spans="1:7" ht="25.5">
      <c r="A88" s="146"/>
      <c r="B88" s="144">
        <v>75</v>
      </c>
      <c r="C88" s="147">
        <v>1333</v>
      </c>
      <c r="D88" s="144" t="s">
        <v>278</v>
      </c>
      <c r="E88" s="145">
        <v>2136.26</v>
      </c>
      <c r="F88" s="95" t="s">
        <v>31</v>
      </c>
      <c r="G88" s="144" t="s">
        <v>202</v>
      </c>
    </row>
    <row r="89" spans="1:7" ht="25.5">
      <c r="A89" s="146"/>
      <c r="B89" s="144">
        <v>76</v>
      </c>
      <c r="C89" s="147">
        <v>1335</v>
      </c>
      <c r="D89" s="144" t="s">
        <v>278</v>
      </c>
      <c r="E89" s="145">
        <v>325.84</v>
      </c>
      <c r="F89" s="95" t="s">
        <v>31</v>
      </c>
      <c r="G89" s="144" t="s">
        <v>202</v>
      </c>
    </row>
    <row r="90" spans="1:7" ht="25.5">
      <c r="A90" s="146"/>
      <c r="B90" s="144">
        <v>77</v>
      </c>
      <c r="C90" s="147">
        <v>1336</v>
      </c>
      <c r="D90" s="144" t="s">
        <v>278</v>
      </c>
      <c r="E90" s="145">
        <v>1810.42</v>
      </c>
      <c r="F90" s="95" t="s">
        <v>31</v>
      </c>
      <c r="G90" s="144" t="s">
        <v>202</v>
      </c>
    </row>
    <row r="91" spans="1:7" ht="25.5">
      <c r="A91" s="146"/>
      <c r="B91" s="144">
        <v>78</v>
      </c>
      <c r="C91" s="147">
        <v>1160</v>
      </c>
      <c r="D91" s="144" t="s">
        <v>278</v>
      </c>
      <c r="E91" s="145">
        <v>569.79</v>
      </c>
      <c r="F91" s="95" t="s">
        <v>31</v>
      </c>
      <c r="G91" s="144" t="s">
        <v>202</v>
      </c>
    </row>
    <row r="92" spans="1:7" ht="25.5">
      <c r="A92" s="146"/>
      <c r="B92" s="144">
        <v>79</v>
      </c>
      <c r="C92" s="149" t="s">
        <v>206</v>
      </c>
      <c r="D92" s="144" t="s">
        <v>278</v>
      </c>
      <c r="E92" s="145">
        <v>2500</v>
      </c>
      <c r="F92" s="95" t="s">
        <v>31</v>
      </c>
      <c r="G92" s="144" t="s">
        <v>202</v>
      </c>
    </row>
    <row r="93" spans="1:7" ht="25.5">
      <c r="A93" s="146"/>
      <c r="B93" s="144">
        <v>80</v>
      </c>
      <c r="C93" s="149" t="s">
        <v>207</v>
      </c>
      <c r="D93" s="144" t="s">
        <v>279</v>
      </c>
      <c r="E93" s="145">
        <v>1441.55</v>
      </c>
      <c r="F93" s="95" t="s">
        <v>31</v>
      </c>
      <c r="G93" s="144" t="s">
        <v>202</v>
      </c>
    </row>
    <row r="94" spans="1:7" ht="25.5">
      <c r="A94" s="146"/>
      <c r="B94" s="144">
        <v>81</v>
      </c>
      <c r="C94" s="149" t="s">
        <v>208</v>
      </c>
      <c r="D94" s="148" t="s">
        <v>279</v>
      </c>
      <c r="E94" s="145">
        <v>370.45</v>
      </c>
      <c r="F94" s="95" t="s">
        <v>31</v>
      </c>
      <c r="G94" s="144" t="s">
        <v>202</v>
      </c>
    </row>
    <row r="95" spans="1:7" ht="12.75">
      <c r="A95" s="76" t="s">
        <v>193</v>
      </c>
      <c r="B95" s="150"/>
      <c r="C95" s="151"/>
      <c r="D95" s="152"/>
      <c r="E95" s="154">
        <f>SUM(E96:E102)</f>
        <v>136000</v>
      </c>
      <c r="F95" s="153"/>
      <c r="G95" s="150"/>
    </row>
    <row r="96" spans="1:7" ht="12.75">
      <c r="A96" s="142"/>
      <c r="B96" s="144">
        <v>82</v>
      </c>
      <c r="C96" s="144" t="s">
        <v>209</v>
      </c>
      <c r="D96" s="144" t="s">
        <v>210</v>
      </c>
      <c r="E96" s="145">
        <v>16000</v>
      </c>
      <c r="F96" s="144" t="s">
        <v>105</v>
      </c>
      <c r="G96" s="144" t="s">
        <v>211</v>
      </c>
    </row>
    <row r="97" spans="1:7" ht="38.25">
      <c r="A97" s="142"/>
      <c r="B97" s="144">
        <v>83</v>
      </c>
      <c r="C97" s="144" t="s">
        <v>212</v>
      </c>
      <c r="D97" s="144" t="s">
        <v>108</v>
      </c>
      <c r="E97" s="145">
        <v>40000</v>
      </c>
      <c r="F97" s="144" t="s">
        <v>105</v>
      </c>
      <c r="G97" s="144" t="s">
        <v>213</v>
      </c>
    </row>
    <row r="98" spans="1:7" ht="63.75">
      <c r="A98" s="142"/>
      <c r="B98" s="144">
        <v>84</v>
      </c>
      <c r="C98" s="144" t="s">
        <v>214</v>
      </c>
      <c r="D98" s="144" t="s">
        <v>215</v>
      </c>
      <c r="E98" s="145">
        <v>30000</v>
      </c>
      <c r="F98" s="95" t="s">
        <v>31</v>
      </c>
      <c r="G98" s="144" t="s">
        <v>216</v>
      </c>
    </row>
    <row r="99" spans="1:7" ht="38.25">
      <c r="A99" s="142"/>
      <c r="B99" s="144">
        <v>85</v>
      </c>
      <c r="C99" s="144" t="s">
        <v>217</v>
      </c>
      <c r="D99" s="144" t="s">
        <v>215</v>
      </c>
      <c r="E99" s="145">
        <v>30000</v>
      </c>
      <c r="F99" s="95" t="s">
        <v>31</v>
      </c>
      <c r="G99" s="144" t="s">
        <v>218</v>
      </c>
    </row>
    <row r="100" spans="1:7" ht="38.25">
      <c r="A100" s="142"/>
      <c r="B100" s="144">
        <v>86</v>
      </c>
      <c r="C100" s="144" t="s">
        <v>219</v>
      </c>
      <c r="D100" s="144" t="s">
        <v>264</v>
      </c>
      <c r="E100" s="145">
        <v>5000</v>
      </c>
      <c r="F100" s="144" t="s">
        <v>105</v>
      </c>
      <c r="G100" s="144" t="s">
        <v>220</v>
      </c>
    </row>
    <row r="101" spans="1:7" ht="51">
      <c r="A101" s="142"/>
      <c r="B101" s="144">
        <v>87</v>
      </c>
      <c r="C101" s="144" t="s">
        <v>221</v>
      </c>
      <c r="D101" s="144" t="s">
        <v>264</v>
      </c>
      <c r="E101" s="145">
        <v>5000</v>
      </c>
      <c r="F101" s="144" t="s">
        <v>105</v>
      </c>
      <c r="G101" s="144" t="s">
        <v>222</v>
      </c>
    </row>
    <row r="102" spans="1:7" ht="38.25">
      <c r="A102" s="142"/>
      <c r="B102" s="144">
        <v>88</v>
      </c>
      <c r="C102" s="144" t="s">
        <v>223</v>
      </c>
      <c r="D102" s="144" t="s">
        <v>265</v>
      </c>
      <c r="E102" s="145">
        <v>10000</v>
      </c>
      <c r="F102" s="144" t="s">
        <v>105</v>
      </c>
      <c r="G102" s="144" t="s">
        <v>224</v>
      </c>
    </row>
  </sheetData>
  <sheetProtection selectLockedCells="1" selectUnlockedCells="1"/>
  <mergeCells count="1">
    <mergeCell ref="A1:G1"/>
  </mergeCells>
  <printOptions/>
  <pageMargins left="0.75" right="0.75" top="1" bottom="1" header="0" footer="0"/>
  <pageSetup orientation="landscape" paperSize="9" r:id="rId1"/>
  <headerFooter alignWithMargins="0">
    <oddFooter>&amp;LPreglednica 8&amp;RStran &amp;P od &amp;N</oddFooter>
  </headerFooter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pane ySplit="5" topLeftCell="BM14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13.7109375" style="19" customWidth="1"/>
    <col min="2" max="2" width="18.421875" style="20" bestFit="1" customWidth="1"/>
    <col min="3" max="3" width="15.57421875" style="21" bestFit="1" customWidth="1"/>
    <col min="4" max="5" width="15.57421875" style="21" customWidth="1"/>
    <col min="6" max="6" width="19.00390625" style="22" bestFit="1" customWidth="1"/>
    <col min="7" max="7" width="27.00390625" style="21" bestFit="1" customWidth="1"/>
    <col min="8" max="8" width="24.00390625" style="21" bestFit="1" customWidth="1"/>
    <col min="9" max="16384" width="9.140625" style="19" customWidth="1"/>
  </cols>
  <sheetData>
    <row r="1" spans="1:8" s="1" customFormat="1" ht="26.25" customHeight="1">
      <c r="A1" s="188" t="s">
        <v>11</v>
      </c>
      <c r="B1" s="188"/>
      <c r="C1" s="188"/>
      <c r="D1" s="188"/>
      <c r="E1" s="188"/>
      <c r="F1" s="188"/>
      <c r="G1" s="191"/>
      <c r="H1" s="191"/>
    </row>
    <row r="3" spans="5:6" ht="12.75">
      <c r="E3" s="18" t="s">
        <v>20</v>
      </c>
      <c r="F3" s="8">
        <f>F6+F17+F28+F30+F33+F39+F43+F52+F57+F60+F72</f>
        <v>7188866.25</v>
      </c>
    </row>
    <row r="4" ht="13.5" thickBot="1"/>
    <row r="5" spans="1:8" s="1" customFormat="1" ht="53.25" customHeight="1" thickBot="1">
      <c r="A5" s="178" t="s">
        <v>14</v>
      </c>
      <c r="B5" s="48" t="s">
        <v>15</v>
      </c>
      <c r="C5" s="49" t="s">
        <v>18</v>
      </c>
      <c r="D5" s="49" t="s">
        <v>25</v>
      </c>
      <c r="E5" s="49" t="s">
        <v>26</v>
      </c>
      <c r="F5" s="50" t="s">
        <v>28</v>
      </c>
      <c r="G5" s="49" t="s">
        <v>19</v>
      </c>
      <c r="H5" s="51" t="s">
        <v>16</v>
      </c>
    </row>
    <row r="6" spans="1:8" s="1" customFormat="1" ht="27" customHeight="1">
      <c r="A6" s="84" t="s">
        <v>30</v>
      </c>
      <c r="B6" s="179"/>
      <c r="C6" s="180"/>
      <c r="D6" s="180"/>
      <c r="E6" s="180"/>
      <c r="F6" s="58">
        <f>SUM(F7:F16)</f>
        <v>478356</v>
      </c>
      <c r="G6" s="181"/>
      <c r="H6" s="180"/>
    </row>
    <row r="7" spans="1:8" s="1" customFormat="1" ht="38.25">
      <c r="A7" s="39"/>
      <c r="B7" s="2">
        <v>1</v>
      </c>
      <c r="C7" s="64" t="s">
        <v>260</v>
      </c>
      <c r="D7" s="83"/>
      <c r="E7" s="83"/>
      <c r="F7" s="67">
        <v>62366</v>
      </c>
      <c r="G7" s="68" t="s">
        <v>32</v>
      </c>
      <c r="H7" s="68" t="s">
        <v>33</v>
      </c>
    </row>
    <row r="8" spans="1:8" s="1" customFormat="1" ht="38.25">
      <c r="A8" s="39"/>
      <c r="B8" s="2">
        <v>2</v>
      </c>
      <c r="C8" s="64" t="s">
        <v>260</v>
      </c>
      <c r="D8" s="83"/>
      <c r="E8" s="83"/>
      <c r="F8" s="67">
        <v>66550</v>
      </c>
      <c r="G8" s="68" t="s">
        <v>32</v>
      </c>
      <c r="H8" s="68" t="s">
        <v>33</v>
      </c>
    </row>
    <row r="9" spans="1:8" s="1" customFormat="1" ht="38.25">
      <c r="A9" s="39"/>
      <c r="B9" s="2">
        <v>3</v>
      </c>
      <c r="C9" s="64" t="s">
        <v>76</v>
      </c>
      <c r="D9" s="83"/>
      <c r="E9" s="83"/>
      <c r="F9" s="67">
        <v>54942</v>
      </c>
      <c r="G9" s="68" t="s">
        <v>32</v>
      </c>
      <c r="H9" s="68" t="s">
        <v>33</v>
      </c>
    </row>
    <row r="10" spans="1:8" s="1" customFormat="1" ht="38.25">
      <c r="A10" s="39"/>
      <c r="B10" s="2">
        <v>4</v>
      </c>
      <c r="C10" s="64" t="s">
        <v>261</v>
      </c>
      <c r="D10" s="83"/>
      <c r="E10" s="83"/>
      <c r="F10" s="67">
        <v>31418</v>
      </c>
      <c r="G10" s="68" t="s">
        <v>32</v>
      </c>
      <c r="H10" s="68" t="s">
        <v>33</v>
      </c>
    </row>
    <row r="11" spans="1:8" s="1" customFormat="1" ht="38.25">
      <c r="A11" s="39"/>
      <c r="B11" s="2">
        <v>5</v>
      </c>
      <c r="C11" s="64" t="s">
        <v>107</v>
      </c>
      <c r="D11" s="83"/>
      <c r="E11" s="83"/>
      <c r="F11" s="67">
        <v>51222</v>
      </c>
      <c r="G11" s="68" t="s">
        <v>32</v>
      </c>
      <c r="H11" s="68" t="s">
        <v>33</v>
      </c>
    </row>
    <row r="12" spans="1:8" s="1" customFormat="1" ht="38.25">
      <c r="A12" s="39"/>
      <c r="B12" s="2">
        <v>6</v>
      </c>
      <c r="C12" s="64" t="s">
        <v>111</v>
      </c>
      <c r="D12" s="83"/>
      <c r="E12" s="83"/>
      <c r="F12" s="67">
        <v>20869</v>
      </c>
      <c r="G12" s="68" t="s">
        <v>32</v>
      </c>
      <c r="H12" s="68" t="s">
        <v>33</v>
      </c>
    </row>
    <row r="13" spans="1:8" ht="38.25">
      <c r="A13" s="39"/>
      <c r="B13" s="2">
        <v>7</v>
      </c>
      <c r="C13" s="64" t="s">
        <v>106</v>
      </c>
      <c r="D13" s="83"/>
      <c r="E13" s="83"/>
      <c r="F13" s="67">
        <v>25710</v>
      </c>
      <c r="G13" s="68" t="s">
        <v>32</v>
      </c>
      <c r="H13" s="68" t="s">
        <v>33</v>
      </c>
    </row>
    <row r="14" spans="1:8" ht="38.25">
      <c r="A14" s="39"/>
      <c r="B14" s="2">
        <v>8</v>
      </c>
      <c r="C14" s="64" t="s">
        <v>289</v>
      </c>
      <c r="D14" s="83"/>
      <c r="E14" s="83"/>
      <c r="F14" s="67">
        <v>112593</v>
      </c>
      <c r="G14" s="68" t="s">
        <v>32</v>
      </c>
      <c r="H14" s="68" t="s">
        <v>33</v>
      </c>
    </row>
    <row r="15" spans="1:8" ht="38.25">
      <c r="A15" s="39"/>
      <c r="B15" s="2">
        <v>9</v>
      </c>
      <c r="C15" s="64" t="s">
        <v>290</v>
      </c>
      <c r="D15" s="83"/>
      <c r="E15" s="83"/>
      <c r="F15" s="67">
        <v>26998</v>
      </c>
      <c r="G15" s="68" t="s">
        <v>32</v>
      </c>
      <c r="H15" s="68" t="s">
        <v>33</v>
      </c>
    </row>
    <row r="16" spans="1:8" ht="38.25">
      <c r="A16" s="39"/>
      <c r="B16" s="2">
        <v>10</v>
      </c>
      <c r="C16" s="64" t="s">
        <v>290</v>
      </c>
      <c r="D16" s="83"/>
      <c r="E16" s="83"/>
      <c r="F16" s="67">
        <v>25688</v>
      </c>
      <c r="G16" s="68" t="s">
        <v>32</v>
      </c>
      <c r="H16" s="68" t="s">
        <v>33</v>
      </c>
    </row>
    <row r="17" spans="1:8" ht="27" customHeight="1">
      <c r="A17" s="84" t="s">
        <v>244</v>
      </c>
      <c r="B17" s="85"/>
      <c r="C17" s="65"/>
      <c r="D17" s="65"/>
      <c r="E17" s="65"/>
      <c r="F17" s="158">
        <f>SUM(F18:F27)</f>
        <v>2353680.38</v>
      </c>
      <c r="G17" s="66"/>
      <c r="H17" s="65"/>
    </row>
    <row r="18" spans="1:8" ht="63.75">
      <c r="A18" s="86"/>
      <c r="B18" s="105">
        <v>11</v>
      </c>
      <c r="C18" s="83" t="s">
        <v>246</v>
      </c>
      <c r="D18" s="70">
        <v>1588</v>
      </c>
      <c r="E18" s="106">
        <v>1</v>
      </c>
      <c r="F18" s="101">
        <v>55469.38</v>
      </c>
      <c r="G18" s="70" t="s">
        <v>103</v>
      </c>
      <c r="H18" s="168" t="s">
        <v>247</v>
      </c>
    </row>
    <row r="19" spans="1:8" ht="63.75">
      <c r="A19" s="86"/>
      <c r="B19" s="105">
        <v>12</v>
      </c>
      <c r="C19" s="83" t="s">
        <v>68</v>
      </c>
      <c r="D19" s="70">
        <v>142</v>
      </c>
      <c r="E19" s="106">
        <v>1</v>
      </c>
      <c r="F19" s="101">
        <v>500000</v>
      </c>
      <c r="G19" s="70" t="s">
        <v>103</v>
      </c>
      <c r="H19" s="168" t="s">
        <v>249</v>
      </c>
    </row>
    <row r="20" spans="1:8" ht="63.75">
      <c r="A20" s="86"/>
      <c r="B20" s="105">
        <v>13</v>
      </c>
      <c r="C20" s="83" t="s">
        <v>252</v>
      </c>
      <c r="D20" s="70">
        <v>837</v>
      </c>
      <c r="E20" s="106">
        <v>1</v>
      </c>
      <c r="F20" s="101">
        <v>900000</v>
      </c>
      <c r="G20" s="70" t="s">
        <v>103</v>
      </c>
      <c r="H20" s="168" t="s">
        <v>247</v>
      </c>
    </row>
    <row r="21" spans="1:8" ht="41.25" customHeight="1">
      <c r="A21" s="102"/>
      <c r="B21" s="105">
        <v>14</v>
      </c>
      <c r="C21" s="83" t="s">
        <v>76</v>
      </c>
      <c r="D21" s="70">
        <v>2067</v>
      </c>
      <c r="E21" s="106">
        <v>1</v>
      </c>
      <c r="F21" s="157">
        <v>263732</v>
      </c>
      <c r="G21" s="83" t="s">
        <v>74</v>
      </c>
      <c r="H21" s="170" t="s">
        <v>256</v>
      </c>
    </row>
    <row r="22" spans="1:8" ht="46.5" customHeight="1">
      <c r="A22" s="102"/>
      <c r="B22" s="105">
        <v>15</v>
      </c>
      <c r="C22" s="83" t="s">
        <v>76</v>
      </c>
      <c r="D22" s="70">
        <v>2075</v>
      </c>
      <c r="E22" s="106">
        <v>1</v>
      </c>
      <c r="F22" s="157">
        <v>2156</v>
      </c>
      <c r="G22" s="83" t="s">
        <v>74</v>
      </c>
      <c r="H22" s="83" t="s">
        <v>256</v>
      </c>
    </row>
    <row r="23" spans="1:8" ht="41.25" customHeight="1">
      <c r="A23" s="102"/>
      <c r="B23" s="105">
        <v>16</v>
      </c>
      <c r="C23" s="83" t="s">
        <v>76</v>
      </c>
      <c r="D23" s="70">
        <v>2076</v>
      </c>
      <c r="E23" s="106">
        <v>1</v>
      </c>
      <c r="F23" s="157">
        <v>1778</v>
      </c>
      <c r="G23" s="83" t="s">
        <v>74</v>
      </c>
      <c r="H23" s="83" t="s">
        <v>256</v>
      </c>
    </row>
    <row r="24" spans="1:8" ht="42" customHeight="1">
      <c r="A24" s="102"/>
      <c r="B24" s="105">
        <v>17</v>
      </c>
      <c r="C24" s="83" t="s">
        <v>76</v>
      </c>
      <c r="D24" s="70">
        <v>2079</v>
      </c>
      <c r="E24" s="106">
        <v>1</v>
      </c>
      <c r="F24" s="157">
        <v>181667</v>
      </c>
      <c r="G24" s="83" t="s">
        <v>74</v>
      </c>
      <c r="H24" s="83" t="s">
        <v>256</v>
      </c>
    </row>
    <row r="25" spans="1:8" ht="38.25" customHeight="1">
      <c r="A25" s="102"/>
      <c r="B25" s="105">
        <v>18</v>
      </c>
      <c r="C25" s="83" t="s">
        <v>76</v>
      </c>
      <c r="D25" s="70">
        <v>2691</v>
      </c>
      <c r="E25" s="106">
        <v>1</v>
      </c>
      <c r="F25" s="101">
        <v>60928</v>
      </c>
      <c r="G25" s="83" t="s">
        <v>74</v>
      </c>
      <c r="H25" s="83" t="s">
        <v>256</v>
      </c>
    </row>
    <row r="26" spans="1:8" ht="51">
      <c r="A26" s="102"/>
      <c r="B26" s="105">
        <v>19</v>
      </c>
      <c r="C26" s="83" t="s">
        <v>96</v>
      </c>
      <c r="D26" s="70">
        <v>582</v>
      </c>
      <c r="E26" s="106">
        <v>8</v>
      </c>
      <c r="F26" s="101">
        <v>12950</v>
      </c>
      <c r="G26" s="80" t="s">
        <v>103</v>
      </c>
      <c r="H26" s="170" t="s">
        <v>90</v>
      </c>
    </row>
    <row r="27" spans="1:8" ht="63.75">
      <c r="A27" s="102"/>
      <c r="B27" s="105">
        <v>20</v>
      </c>
      <c r="C27" s="2" t="s">
        <v>73</v>
      </c>
      <c r="D27" s="2" t="s">
        <v>257</v>
      </c>
      <c r="E27" s="2" t="s">
        <v>258</v>
      </c>
      <c r="F27" s="11">
        <v>375000</v>
      </c>
      <c r="G27" s="80" t="s">
        <v>103</v>
      </c>
      <c r="H27" s="168" t="s">
        <v>255</v>
      </c>
    </row>
    <row r="28" spans="1:8" ht="12.75">
      <c r="A28" s="81" t="s">
        <v>97</v>
      </c>
      <c r="B28" s="82"/>
      <c r="C28" s="71"/>
      <c r="D28" s="71"/>
      <c r="E28" s="71"/>
      <c r="F28" s="77">
        <f>SUM(F29)</f>
        <v>34000</v>
      </c>
      <c r="G28" s="72"/>
      <c r="H28" s="71"/>
    </row>
    <row r="29" spans="1:8" ht="38.25">
      <c r="A29" s="107"/>
      <c r="B29" s="2">
        <v>21</v>
      </c>
      <c r="C29" s="108" t="s">
        <v>98</v>
      </c>
      <c r="D29" s="108" t="s">
        <v>99</v>
      </c>
      <c r="E29" s="108" t="s">
        <v>100</v>
      </c>
      <c r="F29" s="109">
        <v>34000</v>
      </c>
      <c r="G29" s="108" t="s">
        <v>104</v>
      </c>
      <c r="H29" s="2" t="s">
        <v>101</v>
      </c>
    </row>
    <row r="30" spans="1:8" ht="12.75">
      <c r="A30" s="81" t="s">
        <v>45</v>
      </c>
      <c r="B30" s="81"/>
      <c r="C30" s="81"/>
      <c r="D30" s="81"/>
      <c r="E30" s="81"/>
      <c r="F30" s="77">
        <f>SUM(F31)</f>
        <v>9327.62</v>
      </c>
      <c r="G30" s="81"/>
      <c r="H30" s="73"/>
    </row>
    <row r="31" spans="1:8" ht="38.25">
      <c r="A31" s="98"/>
      <c r="B31" s="2">
        <v>22</v>
      </c>
      <c r="C31" s="2" t="s">
        <v>93</v>
      </c>
      <c r="D31" s="25">
        <v>822</v>
      </c>
      <c r="E31" s="2">
        <v>146</v>
      </c>
      <c r="F31" s="11">
        <v>9327.62</v>
      </c>
      <c r="G31" s="80" t="s">
        <v>103</v>
      </c>
      <c r="H31" s="2" t="s">
        <v>102</v>
      </c>
    </row>
    <row r="32" spans="1:8" ht="27" customHeight="1">
      <c r="A32" s="118" t="s">
        <v>119</v>
      </c>
      <c r="B32" s="119"/>
      <c r="C32" s="120"/>
      <c r="D32" s="111"/>
      <c r="E32" s="120"/>
      <c r="F32" s="121"/>
      <c r="G32" s="122"/>
      <c r="H32" s="120"/>
    </row>
    <row r="33" spans="1:8" ht="12.75">
      <c r="A33" s="112" t="s">
        <v>120</v>
      </c>
      <c r="B33" s="113"/>
      <c r="C33" s="114"/>
      <c r="D33" s="114"/>
      <c r="E33" s="114"/>
      <c r="F33" s="123">
        <f>SUM(F34:F38)</f>
        <v>1398300</v>
      </c>
      <c r="G33" s="116"/>
      <c r="H33" s="114"/>
    </row>
    <row r="34" spans="1:8" ht="63.75">
      <c r="A34" s="176"/>
      <c r="B34" s="79">
        <v>23</v>
      </c>
      <c r="C34" s="79" t="s">
        <v>71</v>
      </c>
      <c r="D34" s="79">
        <v>38</v>
      </c>
      <c r="E34" s="79">
        <v>1</v>
      </c>
      <c r="F34" s="124">
        <v>834260</v>
      </c>
      <c r="G34" s="132" t="s">
        <v>105</v>
      </c>
      <c r="H34" s="79" t="s">
        <v>167</v>
      </c>
    </row>
    <row r="35" spans="1:8" ht="63.75">
      <c r="A35" s="176"/>
      <c r="B35" s="79">
        <v>24</v>
      </c>
      <c r="C35" s="79" t="s">
        <v>71</v>
      </c>
      <c r="D35" s="79">
        <v>49</v>
      </c>
      <c r="E35" s="79">
        <v>2</v>
      </c>
      <c r="F35" s="124">
        <v>275530</v>
      </c>
      <c r="G35" s="132" t="s">
        <v>105</v>
      </c>
      <c r="H35" s="79" t="s">
        <v>167</v>
      </c>
    </row>
    <row r="36" spans="1:8" ht="63.75">
      <c r="A36" s="176"/>
      <c r="B36" s="79">
        <v>25</v>
      </c>
      <c r="C36" s="79" t="s">
        <v>71</v>
      </c>
      <c r="D36" s="79">
        <v>37</v>
      </c>
      <c r="E36" s="79">
        <v>1</v>
      </c>
      <c r="F36" s="124">
        <v>184080</v>
      </c>
      <c r="G36" s="132" t="s">
        <v>105</v>
      </c>
      <c r="H36" s="79" t="s">
        <v>167</v>
      </c>
    </row>
    <row r="37" spans="1:8" ht="63.75">
      <c r="A37" s="176"/>
      <c r="B37" s="79">
        <v>26</v>
      </c>
      <c r="C37" s="79" t="s">
        <v>71</v>
      </c>
      <c r="D37" s="79">
        <v>55</v>
      </c>
      <c r="E37" s="79">
        <v>1</v>
      </c>
      <c r="F37" s="124">
        <v>23010</v>
      </c>
      <c r="G37" s="132" t="s">
        <v>105</v>
      </c>
      <c r="H37" s="79" t="s">
        <v>167</v>
      </c>
    </row>
    <row r="38" spans="1:8" ht="63.75">
      <c r="A38" s="176"/>
      <c r="B38" s="79">
        <v>27</v>
      </c>
      <c r="C38" s="79" t="s">
        <v>71</v>
      </c>
      <c r="D38" s="79">
        <v>61</v>
      </c>
      <c r="E38" s="79">
        <v>1</v>
      </c>
      <c r="F38" s="124">
        <v>81420</v>
      </c>
      <c r="G38" s="132" t="s">
        <v>105</v>
      </c>
      <c r="H38" s="79" t="s">
        <v>167</v>
      </c>
    </row>
    <row r="39" spans="1:8" ht="12.75">
      <c r="A39" s="112" t="s">
        <v>168</v>
      </c>
      <c r="B39" s="112"/>
      <c r="C39" s="112"/>
      <c r="D39" s="112"/>
      <c r="E39" s="112"/>
      <c r="F39" s="123">
        <f>SUM(F40:F42)</f>
        <v>202000</v>
      </c>
      <c r="G39" s="133"/>
      <c r="H39" s="133"/>
    </row>
    <row r="40" spans="1:8" ht="63.75">
      <c r="A40" s="171"/>
      <c r="B40" s="79">
        <v>28</v>
      </c>
      <c r="C40" s="79" t="s">
        <v>72</v>
      </c>
      <c r="D40" s="128">
        <v>484</v>
      </c>
      <c r="E40" s="128">
        <v>1</v>
      </c>
      <c r="F40" s="129">
        <v>120000</v>
      </c>
      <c r="G40" s="132" t="s">
        <v>105</v>
      </c>
      <c r="H40" s="79" t="s">
        <v>167</v>
      </c>
    </row>
    <row r="41" spans="1:8" ht="25.5">
      <c r="A41" s="171"/>
      <c r="B41" s="79">
        <v>29</v>
      </c>
      <c r="C41" s="79" t="s">
        <v>280</v>
      </c>
      <c r="D41" s="128">
        <v>358</v>
      </c>
      <c r="E41" s="130">
        <v>1</v>
      </c>
      <c r="F41" s="129">
        <v>41000</v>
      </c>
      <c r="G41" s="132" t="s">
        <v>105</v>
      </c>
      <c r="H41" s="79" t="s">
        <v>169</v>
      </c>
    </row>
    <row r="42" spans="1:8" ht="25.5">
      <c r="A42" s="171"/>
      <c r="B42" s="79">
        <v>30</v>
      </c>
      <c r="C42" s="79" t="s">
        <v>281</v>
      </c>
      <c r="D42" s="128">
        <v>358</v>
      </c>
      <c r="E42" s="130">
        <v>2</v>
      </c>
      <c r="F42" s="129">
        <v>41000</v>
      </c>
      <c r="G42" s="132" t="s">
        <v>105</v>
      </c>
      <c r="H42" s="79" t="s">
        <v>169</v>
      </c>
    </row>
    <row r="43" spans="1:8" ht="12.75">
      <c r="A43" s="112" t="s">
        <v>130</v>
      </c>
      <c r="B43" s="112"/>
      <c r="C43" s="112"/>
      <c r="D43" s="112"/>
      <c r="E43" s="112"/>
      <c r="F43" s="123">
        <f>SUM(F44:F50)</f>
        <v>248938.28000000003</v>
      </c>
      <c r="G43" s="133"/>
      <c r="H43" s="133"/>
    </row>
    <row r="44" spans="1:8" ht="38.25">
      <c r="A44" s="171"/>
      <c r="B44" s="79">
        <v>31</v>
      </c>
      <c r="C44" s="79" t="s">
        <v>262</v>
      </c>
      <c r="D44" s="117">
        <v>379</v>
      </c>
      <c r="E44" s="79">
        <v>1</v>
      </c>
      <c r="F44" s="124">
        <v>3338.34</v>
      </c>
      <c r="G44" s="132" t="s">
        <v>170</v>
      </c>
      <c r="H44" s="79" t="s">
        <v>171</v>
      </c>
    </row>
    <row r="45" spans="1:8" ht="38.25">
      <c r="A45" s="171"/>
      <c r="B45" s="79">
        <v>32</v>
      </c>
      <c r="C45" s="79" t="s">
        <v>262</v>
      </c>
      <c r="D45" s="117">
        <v>379</v>
      </c>
      <c r="E45" s="79">
        <v>2</v>
      </c>
      <c r="F45" s="124">
        <v>3338.34</v>
      </c>
      <c r="G45" s="132" t="s">
        <v>170</v>
      </c>
      <c r="H45" s="79" t="s">
        <v>171</v>
      </c>
    </row>
    <row r="46" spans="1:8" ht="51">
      <c r="A46" s="171"/>
      <c r="B46" s="79">
        <v>33</v>
      </c>
      <c r="C46" s="79" t="s">
        <v>263</v>
      </c>
      <c r="D46" s="117">
        <v>3486</v>
      </c>
      <c r="E46" s="79">
        <v>2</v>
      </c>
      <c r="F46" s="177">
        <v>72452.8</v>
      </c>
      <c r="G46" s="161" t="s">
        <v>241</v>
      </c>
      <c r="H46" s="79" t="s">
        <v>172</v>
      </c>
    </row>
    <row r="47" spans="1:8" ht="51">
      <c r="A47" s="171"/>
      <c r="B47" s="79">
        <v>34</v>
      </c>
      <c r="C47" s="79" t="s">
        <v>263</v>
      </c>
      <c r="D47" s="79">
        <v>3489</v>
      </c>
      <c r="E47" s="79">
        <v>43</v>
      </c>
      <c r="F47" s="177">
        <v>94908.8</v>
      </c>
      <c r="G47" s="161" t="s">
        <v>241</v>
      </c>
      <c r="H47" s="79" t="s">
        <v>172</v>
      </c>
    </row>
    <row r="48" spans="1:8" ht="51">
      <c r="A48" s="176"/>
      <c r="B48" s="79">
        <v>35</v>
      </c>
      <c r="C48" s="79" t="s">
        <v>263</v>
      </c>
      <c r="D48" s="79">
        <v>3505</v>
      </c>
      <c r="E48" s="79">
        <v>28</v>
      </c>
      <c r="F48" s="124">
        <v>27000</v>
      </c>
      <c r="G48" s="132" t="s">
        <v>170</v>
      </c>
      <c r="H48" s="79" t="s">
        <v>173</v>
      </c>
    </row>
    <row r="49" spans="1:8" ht="76.5">
      <c r="A49" s="176"/>
      <c r="B49" s="79">
        <v>36</v>
      </c>
      <c r="C49" s="79" t="s">
        <v>262</v>
      </c>
      <c r="D49" s="117">
        <v>242</v>
      </c>
      <c r="E49" s="79">
        <v>6</v>
      </c>
      <c r="F49" s="124">
        <v>27900</v>
      </c>
      <c r="G49" s="132" t="s">
        <v>170</v>
      </c>
      <c r="H49" s="79" t="s">
        <v>174</v>
      </c>
    </row>
    <row r="50" spans="1:8" ht="25.5">
      <c r="A50" s="176"/>
      <c r="B50" s="79">
        <v>37</v>
      </c>
      <c r="C50" s="79" t="s">
        <v>262</v>
      </c>
      <c r="D50" s="117">
        <v>435</v>
      </c>
      <c r="E50" s="131">
        <v>1</v>
      </c>
      <c r="F50" s="124">
        <v>20000</v>
      </c>
      <c r="G50" s="132" t="s">
        <v>170</v>
      </c>
      <c r="H50" s="79" t="s">
        <v>175</v>
      </c>
    </row>
    <row r="51" spans="1:8" ht="27" customHeight="1">
      <c r="A51" s="135" t="s">
        <v>180</v>
      </c>
      <c r="B51" s="136"/>
      <c r="C51" s="65"/>
      <c r="D51" s="65"/>
      <c r="E51" s="65"/>
      <c r="F51" s="137"/>
      <c r="G51" s="65"/>
      <c r="H51" s="65"/>
    </row>
    <row r="52" spans="1:8" ht="12.75">
      <c r="A52" s="81" t="s">
        <v>181</v>
      </c>
      <c r="B52" s="82"/>
      <c r="C52" s="71"/>
      <c r="D52" s="71"/>
      <c r="E52" s="71"/>
      <c r="F52" s="77">
        <f>SUM(F53:F55)</f>
        <v>259348</v>
      </c>
      <c r="G52" s="72"/>
      <c r="H52" s="71"/>
    </row>
    <row r="53" spans="1:8" ht="12.75">
      <c r="A53" s="86"/>
      <c r="B53" s="2">
        <v>38</v>
      </c>
      <c r="C53" s="2" t="s">
        <v>110</v>
      </c>
      <c r="D53" s="25">
        <v>2927</v>
      </c>
      <c r="E53" s="2"/>
      <c r="F53" s="11">
        <v>136652</v>
      </c>
      <c r="G53" s="132" t="s">
        <v>104</v>
      </c>
      <c r="H53" s="132" t="s">
        <v>182</v>
      </c>
    </row>
    <row r="54" spans="1:8" ht="12.75">
      <c r="A54" s="86"/>
      <c r="B54" s="2">
        <v>39</v>
      </c>
      <c r="C54" s="2" t="s">
        <v>110</v>
      </c>
      <c r="D54" s="25" t="s">
        <v>183</v>
      </c>
      <c r="E54" s="2"/>
      <c r="F54" s="11">
        <v>113388</v>
      </c>
      <c r="G54" s="132" t="s">
        <v>104</v>
      </c>
      <c r="H54" s="132" t="s">
        <v>182</v>
      </c>
    </row>
    <row r="55" spans="1:8" ht="12.75">
      <c r="A55" s="86"/>
      <c r="B55" s="2">
        <v>40</v>
      </c>
      <c r="C55" s="2" t="s">
        <v>110</v>
      </c>
      <c r="D55" s="25">
        <v>2925</v>
      </c>
      <c r="E55" s="2"/>
      <c r="F55" s="11">
        <v>9308</v>
      </c>
      <c r="G55" s="132" t="s">
        <v>104</v>
      </c>
      <c r="H55" s="132" t="s">
        <v>182</v>
      </c>
    </row>
    <row r="56" spans="1:8" ht="27" customHeight="1">
      <c r="A56" s="135" t="s">
        <v>192</v>
      </c>
      <c r="B56" s="172"/>
      <c r="C56" s="173"/>
      <c r="D56" s="172"/>
      <c r="E56" s="174"/>
      <c r="F56" s="173"/>
      <c r="G56" s="173"/>
      <c r="H56" s="136"/>
    </row>
    <row r="57" spans="1:8" ht="12.75">
      <c r="A57" s="81" t="s">
        <v>269</v>
      </c>
      <c r="B57" s="82"/>
      <c r="C57" s="71"/>
      <c r="D57" s="71"/>
      <c r="E57" s="71"/>
      <c r="F57" s="77">
        <f>SUM(F58:F59)</f>
        <v>8465.970000000001</v>
      </c>
      <c r="G57" s="72"/>
      <c r="H57" s="71"/>
    </row>
    <row r="58" spans="1:8" ht="25.5">
      <c r="A58" s="155"/>
      <c r="B58" s="144">
        <v>41</v>
      </c>
      <c r="C58" s="148" t="s">
        <v>277</v>
      </c>
      <c r="D58" s="144" t="s">
        <v>225</v>
      </c>
      <c r="E58" s="93" t="s">
        <v>12</v>
      </c>
      <c r="F58" s="145">
        <v>7073.3</v>
      </c>
      <c r="G58" s="93" t="s">
        <v>31</v>
      </c>
      <c r="H58" s="144" t="s">
        <v>202</v>
      </c>
    </row>
    <row r="59" spans="1:8" ht="25.5">
      <c r="A59" s="155"/>
      <c r="B59" s="144">
        <v>42</v>
      </c>
      <c r="C59" s="148" t="s">
        <v>277</v>
      </c>
      <c r="D59" s="144" t="s">
        <v>226</v>
      </c>
      <c r="E59" s="93" t="s">
        <v>12</v>
      </c>
      <c r="F59" s="145">
        <v>1392.67</v>
      </c>
      <c r="G59" s="93" t="s">
        <v>31</v>
      </c>
      <c r="H59" s="144" t="s">
        <v>202</v>
      </c>
    </row>
    <row r="60" spans="1:8" ht="12.75">
      <c r="A60" s="81" t="s">
        <v>193</v>
      </c>
      <c r="B60" s="81"/>
      <c r="C60" s="81"/>
      <c r="D60" s="81"/>
      <c r="E60" s="81"/>
      <c r="F60" s="75">
        <f>SUM(F61:F71)</f>
        <v>846450</v>
      </c>
      <c r="G60" s="81"/>
      <c r="H60" s="73"/>
    </row>
    <row r="61" spans="1:8" ht="51">
      <c r="A61" s="138"/>
      <c r="B61" s="144">
        <v>43</v>
      </c>
      <c r="C61" s="2" t="s">
        <v>108</v>
      </c>
      <c r="D61" s="2" t="s">
        <v>227</v>
      </c>
      <c r="E61" s="2" t="s">
        <v>200</v>
      </c>
      <c r="F61" s="145">
        <v>360000</v>
      </c>
      <c r="G61" s="2" t="s">
        <v>105</v>
      </c>
      <c r="H61" s="2" t="s">
        <v>228</v>
      </c>
    </row>
    <row r="62" spans="1:8" ht="12.75">
      <c r="A62" s="138"/>
      <c r="B62" s="144">
        <v>44</v>
      </c>
      <c r="C62" s="2" t="s">
        <v>229</v>
      </c>
      <c r="D62" s="2">
        <v>465</v>
      </c>
      <c r="E62" s="2" t="s">
        <v>230</v>
      </c>
      <c r="F62" s="145">
        <v>8000</v>
      </c>
      <c r="G62" s="2" t="s">
        <v>105</v>
      </c>
      <c r="H62" s="2" t="s">
        <v>211</v>
      </c>
    </row>
    <row r="63" spans="1:8" ht="25.5">
      <c r="A63" s="138"/>
      <c r="B63" s="144">
        <v>45</v>
      </c>
      <c r="C63" s="2" t="s">
        <v>231</v>
      </c>
      <c r="D63" s="2">
        <v>1074</v>
      </c>
      <c r="E63" s="2" t="s">
        <v>232</v>
      </c>
      <c r="F63" s="145">
        <v>16000</v>
      </c>
      <c r="G63" s="2" t="s">
        <v>105</v>
      </c>
      <c r="H63" s="2" t="s">
        <v>211</v>
      </c>
    </row>
    <row r="64" spans="1:8" ht="89.25">
      <c r="A64" s="138"/>
      <c r="B64" s="144">
        <v>46</v>
      </c>
      <c r="C64" s="2" t="s">
        <v>215</v>
      </c>
      <c r="D64" s="2">
        <v>220</v>
      </c>
      <c r="E64" s="2" t="s">
        <v>233</v>
      </c>
      <c r="F64" s="145">
        <v>150000</v>
      </c>
      <c r="G64" s="93" t="s">
        <v>31</v>
      </c>
      <c r="H64" s="2" t="s">
        <v>234</v>
      </c>
    </row>
    <row r="65" spans="1:8" ht="76.5">
      <c r="A65" s="138"/>
      <c r="B65" s="144">
        <v>47</v>
      </c>
      <c r="C65" s="2" t="s">
        <v>215</v>
      </c>
      <c r="D65" s="2" t="s">
        <v>235</v>
      </c>
      <c r="E65" s="2" t="s">
        <v>236</v>
      </c>
      <c r="F65" s="145">
        <v>220000</v>
      </c>
      <c r="G65" s="93" t="s">
        <v>31</v>
      </c>
      <c r="H65" s="2" t="s">
        <v>243</v>
      </c>
    </row>
    <row r="66" spans="1:8" ht="51">
      <c r="A66" s="138"/>
      <c r="B66" s="144">
        <v>48</v>
      </c>
      <c r="C66" s="2" t="s">
        <v>264</v>
      </c>
      <c r="D66" s="2">
        <v>55</v>
      </c>
      <c r="E66" s="83" t="s">
        <v>12</v>
      </c>
      <c r="F66" s="145">
        <v>30000</v>
      </c>
      <c r="G66" s="2" t="s">
        <v>105</v>
      </c>
      <c r="H66" s="2" t="s">
        <v>237</v>
      </c>
    </row>
    <row r="67" spans="1:8" ht="63.75">
      <c r="A67" s="138"/>
      <c r="B67" s="144">
        <v>49</v>
      </c>
      <c r="C67" s="2" t="s">
        <v>264</v>
      </c>
      <c r="D67" s="2">
        <v>346</v>
      </c>
      <c r="E67" s="83" t="s">
        <v>12</v>
      </c>
      <c r="F67" s="145">
        <v>10000</v>
      </c>
      <c r="G67" s="2" t="s">
        <v>105</v>
      </c>
      <c r="H67" s="2" t="s">
        <v>0</v>
      </c>
    </row>
    <row r="68" spans="1:8" ht="51">
      <c r="A68" s="138"/>
      <c r="B68" s="144">
        <v>50</v>
      </c>
      <c r="C68" s="2" t="s">
        <v>265</v>
      </c>
      <c r="D68" s="2">
        <v>1</v>
      </c>
      <c r="E68" s="83" t="s">
        <v>12</v>
      </c>
      <c r="F68" s="145">
        <v>20000</v>
      </c>
      <c r="G68" s="2" t="s">
        <v>105</v>
      </c>
      <c r="H68" s="2" t="s">
        <v>1</v>
      </c>
    </row>
    <row r="69" spans="1:8" ht="63.75">
      <c r="A69" s="138"/>
      <c r="B69" s="144">
        <v>51</v>
      </c>
      <c r="C69" s="2" t="s">
        <v>265</v>
      </c>
      <c r="D69" s="2">
        <v>2</v>
      </c>
      <c r="E69" s="83" t="s">
        <v>12</v>
      </c>
      <c r="F69" s="145">
        <v>5000</v>
      </c>
      <c r="G69" s="2" t="s">
        <v>105</v>
      </c>
      <c r="H69" s="2" t="s">
        <v>2</v>
      </c>
    </row>
    <row r="70" spans="1:8" ht="38.25">
      <c r="A70" s="138"/>
      <c r="B70" s="144">
        <v>52</v>
      </c>
      <c r="C70" s="2" t="s">
        <v>259</v>
      </c>
      <c r="D70" s="2">
        <v>2029</v>
      </c>
      <c r="E70" s="2">
        <v>26</v>
      </c>
      <c r="F70" s="145">
        <v>6000</v>
      </c>
      <c r="G70" s="2" t="s">
        <v>105</v>
      </c>
      <c r="H70" s="2" t="s">
        <v>3</v>
      </c>
    </row>
    <row r="71" spans="1:8" ht="63.75">
      <c r="A71" s="138"/>
      <c r="B71" s="144">
        <v>53</v>
      </c>
      <c r="C71" s="2" t="s">
        <v>282</v>
      </c>
      <c r="D71" s="2">
        <v>193</v>
      </c>
      <c r="E71" s="2" t="s">
        <v>4</v>
      </c>
      <c r="F71" s="145">
        <v>21450</v>
      </c>
      <c r="G71" s="2" t="s">
        <v>105</v>
      </c>
      <c r="H71" s="2" t="s">
        <v>5</v>
      </c>
    </row>
    <row r="72" spans="1:8" ht="27" customHeight="1">
      <c r="A72" s="84" t="s">
        <v>6</v>
      </c>
      <c r="B72" s="85"/>
      <c r="C72" s="65"/>
      <c r="D72" s="65"/>
      <c r="E72" s="65"/>
      <c r="F72" s="46">
        <f>SUM(F73:F74)</f>
        <v>1350000</v>
      </c>
      <c r="G72" s="66"/>
      <c r="H72" s="65"/>
    </row>
    <row r="73" spans="1:8" ht="25.5">
      <c r="A73" s="44"/>
      <c r="B73" s="2">
        <v>54</v>
      </c>
      <c r="C73" s="2" t="s">
        <v>109</v>
      </c>
      <c r="D73" s="2">
        <v>466</v>
      </c>
      <c r="E73" s="2" t="s">
        <v>12</v>
      </c>
      <c r="F73" s="11">
        <v>600000</v>
      </c>
      <c r="G73" s="2" t="s">
        <v>104</v>
      </c>
      <c r="H73" s="2" t="s">
        <v>13</v>
      </c>
    </row>
    <row r="74" spans="1:8" ht="25.5">
      <c r="A74" s="44"/>
      <c r="B74" s="2">
        <v>55</v>
      </c>
      <c r="C74" s="2" t="s">
        <v>109</v>
      </c>
      <c r="D74" s="2">
        <v>516</v>
      </c>
      <c r="E74" s="2" t="s">
        <v>12</v>
      </c>
      <c r="F74" s="11">
        <v>750000</v>
      </c>
      <c r="G74" s="2" t="s">
        <v>104</v>
      </c>
      <c r="H74" s="2" t="s">
        <v>13</v>
      </c>
    </row>
  </sheetData>
  <sheetProtection selectLockedCells="1" selectUnlockedCells="1"/>
  <mergeCells count="1">
    <mergeCell ref="A1:H1"/>
  </mergeCells>
  <printOptions/>
  <pageMargins left="0.75" right="0.75" top="1" bottom="1" header="0" footer="0"/>
  <pageSetup orientation="landscape" paperSize="9" scale="90" r:id="rId1"/>
  <headerFooter alignWithMargins="0">
    <oddFooter>&amp;LPreglednica 8a&amp;RStran &amp;P od &amp;N</oddFooter>
  </headerFooter>
  <rowBreaks count="2" manualBreakCount="2">
    <brk id="16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Gregorc</dc:creator>
  <cp:keywords/>
  <dc:description/>
  <cp:lastModifiedBy>Eva Treven</cp:lastModifiedBy>
  <cp:lastPrinted>2012-09-15T10:29:24Z</cp:lastPrinted>
  <dcterms:created xsi:type="dcterms:W3CDTF">2012-03-05T12:33:24Z</dcterms:created>
  <dcterms:modified xsi:type="dcterms:W3CDTF">2012-10-05T13:33:20Z</dcterms:modified>
  <cp:category/>
  <cp:version/>
  <cp:contentType/>
  <cp:contentStatus/>
</cp:coreProperties>
</file>