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820" tabRatio="719" activeTab="3"/>
  </bookViews>
  <sheets>
    <sheet name="PRIDOBIVANJE NEPREMIČNIN" sheetId="1" r:id="rId1"/>
    <sheet name="RAZPOLAGANJE ZEMLJIŠČA" sheetId="2" r:id="rId2"/>
    <sheet name="RAZPOLAGANJE STAVBE IN DELI" sheetId="3" r:id="rId3"/>
    <sheet name="RAZPOLAGANJE ZEMLJIŠČA S STAVBO" sheetId="4" r:id="rId4"/>
  </sheets>
  <definedNames/>
  <calcPr fullCalcOnLoad="1"/>
</workbook>
</file>

<file path=xl/sharedStrings.xml><?xml version="1.0" encoding="utf-8"?>
<sst xmlns="http://schemas.openxmlformats.org/spreadsheetml/2006/main" count="993" uniqueCount="379">
  <si>
    <t>ZAP. ŠT.</t>
  </si>
  <si>
    <t>VRSTA NEPREMIČNINE</t>
  </si>
  <si>
    <t>SAMOUPRAVNA LOKALNA SKUPNOST</t>
  </si>
  <si>
    <t>PREDVIDENA SREDSTVA</t>
  </si>
  <si>
    <t>UPRAVLJAVEC</t>
  </si>
  <si>
    <t>Obrazec št. 2: Načrt razpolaganja z zemljišči</t>
  </si>
  <si>
    <t>Obrazec št. 1: Načrt pridobivanja nepremičnega premoženja</t>
  </si>
  <si>
    <t xml:space="preserve">ZAP. ŠT. </t>
  </si>
  <si>
    <t>PARCELNA ŠTEVILKA</t>
  </si>
  <si>
    <t>POSPLOŠENA TRŽNA VREDNOST OZ. ORIENTACIJSKA VREDNOST NEPREMIČNINE</t>
  </si>
  <si>
    <t>Obrazec št. 2a: Načrt razpolaganja s stavbami in deli stavb</t>
  </si>
  <si>
    <t>NASLOV</t>
  </si>
  <si>
    <t>ID OZNAKA</t>
  </si>
  <si>
    <t xml:space="preserve">KATASTRSKA OBČINA IN </t>
  </si>
  <si>
    <t xml:space="preserve"> ŠIFRA KATASTRSKE OBČINE</t>
  </si>
  <si>
    <t>ID OZNAKA DELA STAVBE</t>
  </si>
  <si>
    <t>Obrazec št. 2b: Načrt razpolaganja zemljišča s stavbo</t>
  </si>
  <si>
    <t>VELIKOST [m2]</t>
  </si>
  <si>
    <t>POSPLOŠENA TRŽNA OZ. ORIENTACIJSKA VREDNOST NEPREMIČNINE</t>
  </si>
  <si>
    <t>zemljišče</t>
  </si>
  <si>
    <t>del stavbe</t>
  </si>
  <si>
    <t>Ljubljana</t>
  </si>
  <si>
    <t>Murska Sobota</t>
  </si>
  <si>
    <t>Varstveno delovni center SAŠA, Velenje</t>
  </si>
  <si>
    <t>stavba</t>
  </si>
  <si>
    <t>Velenje</t>
  </si>
  <si>
    <t>zemljišče s stavbo</t>
  </si>
  <si>
    <t>Maribor</t>
  </si>
  <si>
    <t>Ministrstvo za delo, družino, socialne zadeve in enake možnosti</t>
  </si>
  <si>
    <t>Zavod za gozdove Slovenije</t>
  </si>
  <si>
    <t>Ministrstvo za kmetijstvo, gozdrastvo in prehrano</t>
  </si>
  <si>
    <t>Mestna občina Ljubljana</t>
  </si>
  <si>
    <t>Slovensko narodno gledališče Drama Ljubljana</t>
  </si>
  <si>
    <t>Ministrstvo za kulturo</t>
  </si>
  <si>
    <t>Črnomelj</t>
  </si>
  <si>
    <t>Brežice</t>
  </si>
  <si>
    <t>Šentvid nad Ljubljano</t>
  </si>
  <si>
    <t>Kranjska Gora</t>
  </si>
  <si>
    <t>Hrpelje-Kozina</t>
  </si>
  <si>
    <t>Nova Gorica</t>
  </si>
  <si>
    <t>Šentilj</t>
  </si>
  <si>
    <t>Ilirska Bistrica</t>
  </si>
  <si>
    <t>Tolmin</t>
  </si>
  <si>
    <t>Trbovlje</t>
  </si>
  <si>
    <t>Celje</t>
  </si>
  <si>
    <t>Ministrstvo za obrambo</t>
  </si>
  <si>
    <t>Brda</t>
  </si>
  <si>
    <t>Radovljica</t>
  </si>
  <si>
    <t>Sežana</t>
  </si>
  <si>
    <t>Slovenska Bistrica</t>
  </si>
  <si>
    <t>Vrhnika</t>
  </si>
  <si>
    <t>Novo mesto</t>
  </si>
  <si>
    <t>Ptuj</t>
  </si>
  <si>
    <t>Bovec</t>
  </si>
  <si>
    <t>Jezersko</t>
  </si>
  <si>
    <t>Zgornje Jezersko</t>
  </si>
  <si>
    <t>Ministrstvo za pravosodje</t>
  </si>
  <si>
    <t>Koper</t>
  </si>
  <si>
    <t>Izola</t>
  </si>
  <si>
    <t>Univerzitetni klinični center Maribor</t>
  </si>
  <si>
    <t>Univerzitetni rehabilitacijski inštitut republike Slovenije - SOČA</t>
  </si>
  <si>
    <t>Ministrstvo za zdravje</t>
  </si>
  <si>
    <t>Ministrstvo za zunanje zadeve</t>
  </si>
  <si>
    <t>ni podatka*</t>
  </si>
  <si>
    <t>Varstveno delovni center Zagorje ob Savi</t>
  </si>
  <si>
    <t>Zagorje ob Savi</t>
  </si>
  <si>
    <t>Center za usposabljanje delo in varstvo Matevža Langusa Radovljica</t>
  </si>
  <si>
    <t>Ministrstvo za infrastrukturo</t>
  </si>
  <si>
    <t>Cesta oktobrskih žrtev 61, 8310 Šentjernej</t>
  </si>
  <si>
    <t>1476-1359-1</t>
  </si>
  <si>
    <t>1476-1359-2</t>
  </si>
  <si>
    <t>1476-1361-1</t>
  </si>
  <si>
    <t>k.o.1476, parc.št.594/9</t>
  </si>
  <si>
    <t xml:space="preserve">Prečna pot 2, 8330 Metlika </t>
  </si>
  <si>
    <t>1515-465-1</t>
  </si>
  <si>
    <t xml:space="preserve">Ulica talcev 18, 8351 Straža </t>
  </si>
  <si>
    <t>1447-308-2</t>
  </si>
  <si>
    <t>Pokrajinski arhiv v Novi Gorici</t>
  </si>
  <si>
    <t>Mestna občina Nova Gorica</t>
  </si>
  <si>
    <t>Slovensko narodno gledališče Nova Gorica</t>
  </si>
  <si>
    <t xml:space="preserve">Tehniški muzej Slovenije </t>
  </si>
  <si>
    <t xml:space="preserve">Javna agencija za knjigo Republike Slovenije </t>
  </si>
  <si>
    <t>stavba ali del stavbe</t>
  </si>
  <si>
    <t>Vojnik</t>
  </si>
  <si>
    <t xml:space="preserve">Čreškova </t>
  </si>
  <si>
    <t>708/3</t>
  </si>
  <si>
    <t>Mestna občina Murska Sobota</t>
  </si>
  <si>
    <t>1338/2</t>
  </si>
  <si>
    <t>1338/3</t>
  </si>
  <si>
    <t>1338/4</t>
  </si>
  <si>
    <t>Zavod za varstvo kulturne dediščine Slovenije</t>
  </si>
  <si>
    <t>Izola, Nazorjeva 2</t>
  </si>
  <si>
    <t>2626-1216-1</t>
  </si>
  <si>
    <t xml:space="preserve">Mestna občina Murska Sobota </t>
  </si>
  <si>
    <t>1338/1</t>
  </si>
  <si>
    <t>Murska Sobota, Zvezna ulica 10</t>
  </si>
  <si>
    <t>105-10141</t>
  </si>
  <si>
    <t>Podsabotin</t>
  </si>
  <si>
    <t>714/6</t>
  </si>
  <si>
    <t>Talčji Vrh</t>
  </si>
  <si>
    <t>1907/2</t>
  </si>
  <si>
    <t>1908/0</t>
  </si>
  <si>
    <t>1955/0</t>
  </si>
  <si>
    <t>4847/3</t>
  </si>
  <si>
    <t>4929/2</t>
  </si>
  <si>
    <t>4930/2</t>
  </si>
  <si>
    <t>4933/2</t>
  </si>
  <si>
    <t>4934/2</t>
  </si>
  <si>
    <t>5080/0</t>
  </si>
  <si>
    <t>5081/0</t>
  </si>
  <si>
    <t>5082/0</t>
  </si>
  <si>
    <t>5085/0</t>
  </si>
  <si>
    <t>5086/0</t>
  </si>
  <si>
    <t>5087/1</t>
  </si>
  <si>
    <t>5087/10</t>
  </si>
  <si>
    <t>5087/2</t>
  </si>
  <si>
    <t>5087/3</t>
  </si>
  <si>
    <t>5087/4</t>
  </si>
  <si>
    <t>5087/5</t>
  </si>
  <si>
    <t>5087/6</t>
  </si>
  <si>
    <t>5087/7</t>
  </si>
  <si>
    <t>5088/0</t>
  </si>
  <si>
    <t>5089/1</t>
  </si>
  <si>
    <t>5089/2</t>
  </si>
  <si>
    <t>5095/0</t>
  </si>
  <si>
    <t>5096/1</t>
  </si>
  <si>
    <t>5096/2</t>
  </si>
  <si>
    <t>5096/3</t>
  </si>
  <si>
    <t>5097/0</t>
  </si>
  <si>
    <t>5098/1</t>
  </si>
  <si>
    <t>5098/2</t>
  </si>
  <si>
    <t>5098/3</t>
  </si>
  <si>
    <t>5099/0</t>
  </si>
  <si>
    <t>5100/0</t>
  </si>
  <si>
    <t>5102/1</t>
  </si>
  <si>
    <t>5107/5</t>
  </si>
  <si>
    <t>5107/6</t>
  </si>
  <si>
    <t>5107/7</t>
  </si>
  <si>
    <t>5110/0</t>
  </si>
  <si>
    <t>5111/0</t>
  </si>
  <si>
    <t>5112/0</t>
  </si>
  <si>
    <t>5113/0</t>
  </si>
  <si>
    <t>5114/0</t>
  </si>
  <si>
    <t>5115/0</t>
  </si>
  <si>
    <t xml:space="preserve"> 5116/0</t>
  </si>
  <si>
    <t>5117/0</t>
  </si>
  <si>
    <t>5118/0</t>
  </si>
  <si>
    <t>5119/0</t>
  </si>
  <si>
    <t>5120/0</t>
  </si>
  <si>
    <t>5121/0</t>
  </si>
  <si>
    <t>5122/0</t>
  </si>
  <si>
    <t>5286/3</t>
  </si>
  <si>
    <t>5301/3</t>
  </si>
  <si>
    <t>5301/5</t>
  </si>
  <si>
    <t xml:space="preserve"> 5301/6</t>
  </si>
  <si>
    <t>* 538/0</t>
  </si>
  <si>
    <t>* 539/0</t>
  </si>
  <si>
    <t>Hoče-Slivnica</t>
  </si>
  <si>
    <t>Bohova</t>
  </si>
  <si>
    <t>* 41/0</t>
  </si>
  <si>
    <t>Draga</t>
  </si>
  <si>
    <t>1664/6</t>
  </si>
  <si>
    <t>Trnovo</t>
  </si>
  <si>
    <t>194/3</t>
  </si>
  <si>
    <t>1124/18</t>
  </si>
  <si>
    <t>Račice</t>
  </si>
  <si>
    <t>1634/5</t>
  </si>
  <si>
    <t>Kanal</t>
  </si>
  <si>
    <t>AJBA</t>
  </si>
  <si>
    <t>1624/1</t>
  </si>
  <si>
    <t>1624/2</t>
  </si>
  <si>
    <t>JERNEJ</t>
  </si>
  <si>
    <t>1134/2</t>
  </si>
  <si>
    <t>DOVJE</t>
  </si>
  <si>
    <t>1129/2</t>
  </si>
  <si>
    <t>Kungota</t>
  </si>
  <si>
    <t>CIRINGA</t>
  </si>
  <si>
    <t>434/4</t>
  </si>
  <si>
    <t>434/5</t>
  </si>
  <si>
    <t>Bizovik</t>
  </si>
  <si>
    <t>105/3</t>
  </si>
  <si>
    <t>105/4</t>
  </si>
  <si>
    <t>105/8</t>
  </si>
  <si>
    <t>106/3</t>
  </si>
  <si>
    <t>106/4</t>
  </si>
  <si>
    <t>106/5</t>
  </si>
  <si>
    <t>106/6</t>
  </si>
  <si>
    <t>106/8</t>
  </si>
  <si>
    <t>107/12</t>
  </si>
  <si>
    <t>107/3</t>
  </si>
  <si>
    <t>107/4</t>
  </si>
  <si>
    <t>108/11</t>
  </si>
  <si>
    <t>108/5</t>
  </si>
  <si>
    <t>108/6</t>
  </si>
  <si>
    <t>110/11</t>
  </si>
  <si>
    <t>110/5</t>
  </si>
  <si>
    <t>110/6</t>
  </si>
  <si>
    <t>111/5</t>
  </si>
  <si>
    <t>111/6</t>
  </si>
  <si>
    <t>111/8</t>
  </si>
  <si>
    <t>140/4</t>
  </si>
  <si>
    <t>152/9</t>
  </si>
  <si>
    <t>159/4</t>
  </si>
  <si>
    <t>161/8</t>
  </si>
  <si>
    <t>176/4</t>
  </si>
  <si>
    <t>41/3</t>
  </si>
  <si>
    <t>41/8</t>
  </si>
  <si>
    <t>57/14</t>
  </si>
  <si>
    <t>57/6</t>
  </si>
  <si>
    <t>57/9</t>
  </si>
  <si>
    <t>78/5</t>
  </si>
  <si>
    <t>78/6</t>
  </si>
  <si>
    <t>870/3</t>
  </si>
  <si>
    <t>882/3</t>
  </si>
  <si>
    <t>882/5</t>
  </si>
  <si>
    <t>888/3</t>
  </si>
  <si>
    <t>258/1</t>
  </si>
  <si>
    <t>258/2</t>
  </si>
  <si>
    <t>258/3</t>
  </si>
  <si>
    <t>258/4</t>
  </si>
  <si>
    <t>258/5</t>
  </si>
  <si>
    <t>259/1</t>
  </si>
  <si>
    <t>259/2</t>
  </si>
  <si>
    <t>259/3</t>
  </si>
  <si>
    <t>259/4</t>
  </si>
  <si>
    <t>259/5</t>
  </si>
  <si>
    <t>260/0</t>
  </si>
  <si>
    <t>Miren - Kostanjevica</t>
  </si>
  <si>
    <t>Kostanjevica na Krasu</t>
  </si>
  <si>
    <t>1534/137</t>
  </si>
  <si>
    <t>1534/138</t>
  </si>
  <si>
    <t>1654/0</t>
  </si>
  <si>
    <t>1670/1</t>
  </si>
  <si>
    <t>Muta</t>
  </si>
  <si>
    <t>Mlake</t>
  </si>
  <si>
    <t>381/1</t>
  </si>
  <si>
    <t>381/5</t>
  </si>
  <si>
    <t>381/8</t>
  </si>
  <si>
    <t>147/0</t>
  </si>
  <si>
    <t>1462/47</t>
  </si>
  <si>
    <t>Gorenja Straža</t>
  </si>
  <si>
    <t>2102/16</t>
  </si>
  <si>
    <t>2102/17</t>
  </si>
  <si>
    <t>2102/18</t>
  </si>
  <si>
    <t>2102/19</t>
  </si>
  <si>
    <t>2102/2</t>
  </si>
  <si>
    <t>2102/20</t>
  </si>
  <si>
    <t>2102/3</t>
  </si>
  <si>
    <t>Šentilj v Slovenskih Goricah</t>
  </si>
  <si>
    <t>33/7</t>
  </si>
  <si>
    <t>740/2</t>
  </si>
  <si>
    <t>740/3</t>
  </si>
  <si>
    <t>1244/2</t>
  </si>
  <si>
    <t>Ljubljana, Poljanska cesta 8</t>
  </si>
  <si>
    <t>1727-186-3</t>
  </si>
  <si>
    <t>1727-186-10</t>
  </si>
  <si>
    <t>1727-186-2</t>
  </si>
  <si>
    <t>1727-186-13</t>
  </si>
  <si>
    <t>1727-186-1</t>
  </si>
  <si>
    <t>1727-186-11</t>
  </si>
  <si>
    <t>Strmec</t>
  </si>
  <si>
    <t>313/10</t>
  </si>
  <si>
    <t>Strmec, Strmec na Predelu bš</t>
  </si>
  <si>
    <t>2205-117-1, 2205-168-1</t>
  </si>
  <si>
    <t>*537/0</t>
  </si>
  <si>
    <t>Naklo, Naklo bš</t>
  </si>
  <si>
    <t>2205-462-1</t>
  </si>
  <si>
    <t>894/0</t>
  </si>
  <si>
    <t>Sela pri Otovcu, Sela pri Otovcu 16</t>
  </si>
  <si>
    <t>1536-722-1</t>
  </si>
  <si>
    <t>Hrpelje -Kozina</t>
  </si>
  <si>
    <t>1664/7</t>
  </si>
  <si>
    <t>Mihele, Mihele 19</t>
  </si>
  <si>
    <t>2555-46-1, 2555-85-1</t>
  </si>
  <si>
    <t>2095/3</t>
  </si>
  <si>
    <t>Račice, Račice bš</t>
  </si>
  <si>
    <t>2580-4-1, 2580-5-1</t>
  </si>
  <si>
    <t>194/2</t>
  </si>
  <si>
    <t xml:space="preserve">Ilirska Bistrica, Gubčeva ul. bš </t>
  </si>
  <si>
    <t>2524-736-1</t>
  </si>
  <si>
    <t xml:space="preserve"> 204/2</t>
  </si>
  <si>
    <t>Zg. Jezersko, Zgornje Jezersko 20A</t>
  </si>
  <si>
    <t>2076-13-1, 2076-14-1, 2076-15-1, 2076-16-1</t>
  </si>
  <si>
    <t>Dovje</t>
  </si>
  <si>
    <t xml:space="preserve"> 1129/3</t>
  </si>
  <si>
    <t>Belca, Belca 27</t>
  </si>
  <si>
    <t>2171-59-1</t>
  </si>
  <si>
    <t>1534/140</t>
  </si>
  <si>
    <t>Kostanjevica  na Krasu, Kostanjevica na Krasu bš</t>
  </si>
  <si>
    <t>2332-148-1, 2332-149-1, 2332-150-1</t>
  </si>
  <si>
    <t>1534/141</t>
  </si>
  <si>
    <t>2332-146-1, 2332-147-1, 2332-152-1</t>
  </si>
  <si>
    <t>1534/142</t>
  </si>
  <si>
    <t>2332-142-1, 2332-143-1,2332-144-1, 2332-153-1,2332-154-1, 2332-377-1</t>
  </si>
  <si>
    <t>1670/2</t>
  </si>
  <si>
    <t>2332-145-1</t>
  </si>
  <si>
    <t>2102/1</t>
  </si>
  <si>
    <t>Češča vas, Zaloška c. bš</t>
  </si>
  <si>
    <t>1447-568-1, 1447-2222-1</t>
  </si>
  <si>
    <t>2102/10</t>
  </si>
  <si>
    <t>1447-2218-1</t>
  </si>
  <si>
    <t>2102/11</t>
  </si>
  <si>
    <t>1447-563-1</t>
  </si>
  <si>
    <t>2102/12</t>
  </si>
  <si>
    <t>1447-2220-1</t>
  </si>
  <si>
    <t>2102/13</t>
  </si>
  <si>
    <t>1447-2219-1</t>
  </si>
  <si>
    <t>2102/14</t>
  </si>
  <si>
    <t>1447-2221-1</t>
  </si>
  <si>
    <t>2102/15</t>
  </si>
  <si>
    <t>1447-569-1</t>
  </si>
  <si>
    <t>2102/4</t>
  </si>
  <si>
    <t>1447-1021-1</t>
  </si>
  <si>
    <t>2102/5</t>
  </si>
  <si>
    <t>1447-564-1</t>
  </si>
  <si>
    <t>2102/6</t>
  </si>
  <si>
    <t>1447-561-1</t>
  </si>
  <si>
    <t>2102/7</t>
  </si>
  <si>
    <t>1447-2216-1</t>
  </si>
  <si>
    <t>2102/8</t>
  </si>
  <si>
    <t>1447-560-1</t>
  </si>
  <si>
    <t>2102/9</t>
  </si>
  <si>
    <t>1447-2217-1</t>
  </si>
  <si>
    <t>Celje, Stanetova 19</t>
  </si>
  <si>
    <t>1077-1763-7</t>
  </si>
  <si>
    <t>Sežana, Ulica I. tankovske brigade 5</t>
  </si>
  <si>
    <t>2455-786-3</t>
  </si>
  <si>
    <t>Brežice, Gubčeva ulica 20</t>
  </si>
  <si>
    <t>1300-330-1</t>
  </si>
  <si>
    <t>Celje, Frankovskih žrtev 28</t>
  </si>
  <si>
    <t>1074-730-1</t>
  </si>
  <si>
    <t>Maribor, Potrčeva 4</t>
  </si>
  <si>
    <t>659-2997-1</t>
  </si>
  <si>
    <t>Trbovlje, Sallaumines 3b</t>
  </si>
  <si>
    <t>1871-1573-1</t>
  </si>
  <si>
    <t>Celje, Pod gabri 1</t>
  </si>
  <si>
    <t>1075-2592-1</t>
  </si>
  <si>
    <t>Maribor, Krekova 12</t>
  </si>
  <si>
    <t>657-1094-1</t>
  </si>
  <si>
    <t>Maribor, Ljubljanska 3</t>
  </si>
  <si>
    <t>659-304-1</t>
  </si>
  <si>
    <t>Murska Sobota, Stara ulica 14</t>
  </si>
  <si>
    <t>105-1674-1</t>
  </si>
  <si>
    <t>Ptuj, Kajuhova 5</t>
  </si>
  <si>
    <t>400-381-1</t>
  </si>
  <si>
    <t>Ljubljana, Resljeva 14</t>
  </si>
  <si>
    <t>1737-466-21</t>
  </si>
  <si>
    <t>Maribor, Goriška 4</t>
  </si>
  <si>
    <t>306/5</t>
  </si>
  <si>
    <t>Radovljica, Gorenjska c. 15</t>
  </si>
  <si>
    <t>2156-653-1</t>
  </si>
  <si>
    <t>stanovanjska zgradba z zemljiščem</t>
  </si>
  <si>
    <t>stanovanjska zgradba s stanovanji, poslovnimi prostori in zemljiščem</t>
  </si>
  <si>
    <t>Skupaj:</t>
  </si>
  <si>
    <t>Elektrotehniško-računalniška strokovna šola in gimnazija Ljubljana</t>
  </si>
  <si>
    <t>Ministrstvo za izobraževanje, znanost in šport</t>
  </si>
  <si>
    <t>MzI, Uprava Republike Slovenije za pomorstvo</t>
  </si>
  <si>
    <t>Šenčur, Cerklje, Velesovo, Zgornji Brnik</t>
  </si>
  <si>
    <t>Ankaran</t>
  </si>
  <si>
    <t>Šentjernej</t>
  </si>
  <si>
    <t>Metlika</t>
  </si>
  <si>
    <t xml:space="preserve">Straža </t>
  </si>
  <si>
    <t>Skupaj pridobivanje:</t>
  </si>
  <si>
    <t>Skupaj zemljišča:</t>
  </si>
  <si>
    <t>Skupaj stavbe z deli stavb:</t>
  </si>
  <si>
    <t>Skupaj zemljišča s stavbo:</t>
  </si>
  <si>
    <t>VELIKOST PARCELE [m2]</t>
  </si>
  <si>
    <t>VELIKOST DELA STAVBE [m2]</t>
  </si>
  <si>
    <t>OKVIRNA VELIKOST [m2]</t>
  </si>
  <si>
    <t>ŠIFRA KATASTRSKE OBČINE</t>
  </si>
  <si>
    <t>Agencija Republike Slovenije za okolje</t>
  </si>
  <si>
    <t>nakup zemljišč v zavarovanih območjih (uveljavljanje predkupne pravice po ZON)</t>
  </si>
  <si>
    <t>Slovenija</t>
  </si>
  <si>
    <t>Park Škocjanske jame</t>
  </si>
  <si>
    <t>Divača</t>
  </si>
  <si>
    <t>Javni zavod Krajinski park Goričko</t>
  </si>
  <si>
    <t>kmetijsko zemljišče</t>
  </si>
  <si>
    <t>prakovne občine</t>
  </si>
  <si>
    <t>Ministrstvo za okolje in prostor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</si>
</sst>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#,##0;[Red]#,##0"/>
    <numFmt numFmtId="167" formatCode="#,##0\ &quot;€&quot;;[Red]#,##0\ &quot;€&quot;"/>
    <numFmt numFmtId="168" formatCode="#,##0.0"/>
    <numFmt numFmtId="169" formatCode="#,##0\ &quot;€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11" xfId="0" applyFill="1" applyBorder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0" fillId="33" borderId="11" xfId="0" applyNumberFormat="1" applyFill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33" borderId="11" xfId="0" applyNumberFormat="1" applyFill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49" fontId="0" fillId="33" borderId="12" xfId="0" applyNumberFormat="1" applyFill="1" applyBorder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0" fillId="33" borderId="13" xfId="0" applyNumberFormat="1" applyFill="1" applyBorder="1" applyAlignment="1">
      <alignment horizontal="left" wrapText="1"/>
    </xf>
    <xf numFmtId="1" fontId="0" fillId="0" borderId="10" xfId="0" applyNumberFormat="1" applyBorder="1" applyAlignment="1">
      <alignment horizontal="left" wrapText="1"/>
    </xf>
    <xf numFmtId="49" fontId="0" fillId="33" borderId="14" xfId="0" applyNumberFormat="1" applyFill="1" applyBorder="1" applyAlignment="1">
      <alignment horizontal="left" wrapText="1"/>
    </xf>
    <xf numFmtId="1" fontId="0" fillId="33" borderId="11" xfId="0" applyNumberFormat="1" applyFill="1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3" fontId="0" fillId="33" borderId="15" xfId="0" applyNumberFormat="1" applyFill="1" applyBorder="1" applyAlignment="1">
      <alignment horizontal="left" wrapText="1"/>
    </xf>
    <xf numFmtId="4" fontId="0" fillId="0" borderId="0" xfId="0" applyNumberFormat="1" applyAlignment="1">
      <alignment horizontal="left"/>
    </xf>
    <xf numFmtId="0" fontId="0" fillId="33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ill="1" applyBorder="1" applyAlignment="1">
      <alignment horizontal="left" wrapText="1"/>
    </xf>
    <xf numFmtId="3" fontId="0" fillId="0" borderId="10" xfId="0" applyNumberFormat="1" applyFill="1" applyBorder="1" applyAlignment="1">
      <alignment horizontal="left" wrapText="1"/>
    </xf>
    <xf numFmtId="168" fontId="1" fillId="34" borderId="11" xfId="0" applyNumberFormat="1" applyFont="1" applyFill="1" applyBorder="1" applyAlignment="1">
      <alignment horizontal="right" vertical="center" wrapText="1"/>
    </xf>
    <xf numFmtId="49" fontId="0" fillId="34" borderId="16" xfId="0" applyNumberFormat="1" applyFont="1" applyFill="1" applyBorder="1" applyAlignment="1">
      <alignment horizontal="left" wrapText="1"/>
    </xf>
    <xf numFmtId="3" fontId="0" fillId="34" borderId="16" xfId="0" applyNumberFormat="1" applyFont="1" applyFill="1" applyBorder="1" applyAlignment="1">
      <alignment horizontal="left" wrapText="1"/>
    </xf>
    <xf numFmtId="49" fontId="0" fillId="34" borderId="12" xfId="0" applyNumberFormat="1" applyFont="1" applyFill="1" applyBorder="1" applyAlignment="1">
      <alignment horizontal="left" wrapText="1"/>
    </xf>
    <xf numFmtId="3" fontId="1" fillId="34" borderId="11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wrapText="1"/>
    </xf>
    <xf numFmtId="0" fontId="1" fillId="34" borderId="11" xfId="0" applyFont="1" applyFill="1" applyBorder="1" applyAlignment="1">
      <alignment horizontal="right" vertical="center" wrapText="1"/>
    </xf>
    <xf numFmtId="1" fontId="0" fillId="34" borderId="12" xfId="0" applyNumberFormat="1" applyFill="1" applyBorder="1" applyAlignment="1">
      <alignment horizontal="left" wrapText="1"/>
    </xf>
    <xf numFmtId="49" fontId="0" fillId="34" borderId="11" xfId="0" applyNumberFormat="1" applyFill="1" applyBorder="1" applyAlignment="1">
      <alignment horizontal="left" wrapText="1"/>
    </xf>
    <xf numFmtId="1" fontId="0" fillId="34" borderId="16" xfId="0" applyNumberFormat="1" applyFont="1" applyFill="1" applyBorder="1" applyAlignment="1">
      <alignment horizontal="left" wrapText="1"/>
    </xf>
    <xf numFmtId="49" fontId="0" fillId="34" borderId="15" xfId="0" applyNumberFormat="1" applyFont="1" applyFill="1" applyBorder="1" applyAlignment="1">
      <alignment horizontal="left" wrapText="1"/>
    </xf>
    <xf numFmtId="0" fontId="0" fillId="35" borderId="17" xfId="0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3" fontId="0" fillId="35" borderId="10" xfId="0" applyNumberFormat="1" applyFill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1" fontId="0" fillId="35" borderId="17" xfId="0" applyNumberFormat="1" applyFill="1" applyBorder="1" applyAlignment="1">
      <alignment horizontal="left" wrapText="1"/>
    </xf>
    <xf numFmtId="49" fontId="0" fillId="35" borderId="17" xfId="0" applyNumberFormat="1" applyFill="1" applyBorder="1" applyAlignment="1">
      <alignment horizontal="left" wrapText="1"/>
    </xf>
    <xf numFmtId="1" fontId="0" fillId="35" borderId="10" xfId="0" applyNumberFormat="1" applyFill="1" applyBorder="1" applyAlignment="1">
      <alignment horizontal="left" wrapText="1"/>
    </xf>
    <xf numFmtId="49" fontId="0" fillId="35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9" fontId="0" fillId="35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  <xf numFmtId="0" fontId="0" fillId="0" borderId="10" xfId="40" applyBorder="1" applyAlignment="1">
      <alignment horizontal="left" wrapText="1"/>
      <protection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left" wrapText="1"/>
    </xf>
    <xf numFmtId="1" fontId="0" fillId="35" borderId="20" xfId="0" applyNumberForma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3" fontId="0" fillId="0" borderId="20" xfId="0" applyNumberForma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3" fontId="0" fillId="0" borderId="10" xfId="0" applyNumberFormat="1" applyBorder="1" applyAlignment="1">
      <alignment horizontal="right" vertical="center" wrapText="1"/>
    </xf>
    <xf numFmtId="168" fontId="4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horizontal="right" wrapText="1"/>
    </xf>
    <xf numFmtId="169" fontId="1" fillId="34" borderId="11" xfId="0" applyNumberFormat="1" applyFont="1" applyFill="1" applyBorder="1" applyAlignment="1">
      <alignment horizontal="right" vertical="center" wrapText="1"/>
    </xf>
    <xf numFmtId="0" fontId="1" fillId="17" borderId="11" xfId="0" applyFont="1" applyFill="1" applyBorder="1" applyAlignment="1">
      <alignment horizontal="right" vertical="center" wrapText="1"/>
    </xf>
    <xf numFmtId="3" fontId="1" fillId="17" borderId="11" xfId="0" applyNumberFormat="1" applyFont="1" applyFill="1" applyBorder="1" applyAlignment="1">
      <alignment horizontal="right" vertical="center" wrapText="1"/>
    </xf>
    <xf numFmtId="169" fontId="1" fillId="17" borderId="11" xfId="0" applyNumberFormat="1" applyFont="1" applyFill="1" applyBorder="1" applyAlignment="1">
      <alignment horizontal="right" vertical="center" wrapText="1"/>
    </xf>
    <xf numFmtId="168" fontId="1" fillId="17" borderId="11" xfId="0" applyNumberFormat="1" applyFont="1" applyFill="1" applyBorder="1" applyAlignment="1">
      <alignment horizontal="right" vertical="center" wrapText="1"/>
    </xf>
    <xf numFmtId="0" fontId="0" fillId="35" borderId="21" xfId="0" applyFont="1" applyFill="1" applyBorder="1" applyAlignment="1">
      <alignment horizontal="left" wrapText="1"/>
    </xf>
    <xf numFmtId="0" fontId="0" fillId="35" borderId="21" xfId="0" applyFill="1" applyBorder="1" applyAlignment="1">
      <alignment horizontal="left" wrapText="1"/>
    </xf>
    <xf numFmtId="49" fontId="0" fillId="35" borderId="21" xfId="0" applyNumberFormat="1" applyFont="1" applyFill="1" applyBorder="1" applyAlignment="1">
      <alignment horizontal="left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33" borderId="11" xfId="0" applyNumberFormat="1" applyFill="1" applyBorder="1" applyAlignment="1">
      <alignment horizontal="right" wrapText="1"/>
    </xf>
    <xf numFmtId="3" fontId="0" fillId="0" borderId="17" xfId="0" applyNumberFormat="1" applyFill="1" applyBorder="1" applyAlignment="1">
      <alignment horizontal="right" wrapText="1"/>
    </xf>
    <xf numFmtId="3" fontId="0" fillId="0" borderId="22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left" wrapText="1"/>
    </xf>
    <xf numFmtId="1" fontId="0" fillId="33" borderId="13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 horizontal="right" vertical="center" wrapText="1"/>
    </xf>
    <xf numFmtId="168" fontId="0" fillId="0" borderId="10" xfId="0" applyNumberFormat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0" fontId="0" fillId="35" borderId="20" xfId="0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34" borderId="15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Normal_Sheet1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45"/>
  <sheetViews>
    <sheetView zoomScalePageLayoutView="0" workbookViewId="0" topLeftCell="A39">
      <selection activeCell="F52" sqref="F52:F58"/>
    </sheetView>
  </sheetViews>
  <sheetFormatPr defaultColWidth="9.140625" defaultRowHeight="12.75"/>
  <cols>
    <col min="1" max="1" width="25.57421875" style="2" customWidth="1"/>
    <col min="2" max="2" width="9.140625" style="2" customWidth="1"/>
    <col min="3" max="3" width="18.140625" style="2" customWidth="1"/>
    <col min="4" max="4" width="18.28125" style="2" customWidth="1"/>
    <col min="5" max="5" width="16.57421875" style="83" customWidth="1"/>
    <col min="6" max="6" width="12.8515625" style="21" bestFit="1" customWidth="1"/>
  </cols>
  <sheetData>
    <row r="1" spans="1:6" ht="12.75">
      <c r="A1" s="96" t="s">
        <v>6</v>
      </c>
      <c r="B1" s="96"/>
      <c r="C1" s="96"/>
      <c r="D1" s="96"/>
      <c r="E1" s="96"/>
      <c r="F1" s="96"/>
    </row>
    <row r="2" spans="1:6" ht="12.75">
      <c r="A2" s="96"/>
      <c r="B2" s="96"/>
      <c r="C2" s="96"/>
      <c r="D2" s="96"/>
      <c r="E2" s="96"/>
      <c r="F2" s="96"/>
    </row>
    <row r="3" ht="13.5" thickBot="1"/>
    <row r="4" spans="1:256" s="89" customFormat="1" ht="39.75" thickBot="1" thickTop="1">
      <c r="A4" s="89" t="s">
        <v>4</v>
      </c>
      <c r="B4" s="89" t="s">
        <v>0</v>
      </c>
      <c r="C4" s="89" t="s">
        <v>1</v>
      </c>
      <c r="D4" s="89" t="s">
        <v>2</v>
      </c>
      <c r="E4" s="89" t="s">
        <v>368</v>
      </c>
      <c r="F4" s="89" t="s">
        <v>3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6" ht="26.25" thickTop="1">
      <c r="A5" s="3" t="s">
        <v>64</v>
      </c>
      <c r="B5" s="3">
        <v>1</v>
      </c>
      <c r="C5" s="23" t="s">
        <v>26</v>
      </c>
      <c r="D5" s="3" t="s">
        <v>65</v>
      </c>
      <c r="E5" s="39">
        <v>1500</v>
      </c>
      <c r="F5" s="39">
        <v>200000</v>
      </c>
    </row>
    <row r="6" spans="1:6" ht="38.25">
      <c r="A6" s="61" t="s">
        <v>66</v>
      </c>
      <c r="B6" s="61">
        <v>2</v>
      </c>
      <c r="C6" s="61" t="s">
        <v>19</v>
      </c>
      <c r="D6" s="61" t="s">
        <v>47</v>
      </c>
      <c r="E6" s="39">
        <v>1000</v>
      </c>
      <c r="F6" s="39">
        <v>11000</v>
      </c>
    </row>
    <row r="7" spans="1:6" ht="26.25" thickBot="1">
      <c r="A7" s="23" t="s">
        <v>23</v>
      </c>
      <c r="B7" s="3">
        <v>3</v>
      </c>
      <c r="C7" s="3" t="s">
        <v>24</v>
      </c>
      <c r="D7" s="3" t="s">
        <v>25</v>
      </c>
      <c r="E7" s="39">
        <v>900</v>
      </c>
      <c r="F7" s="39">
        <v>700000</v>
      </c>
    </row>
    <row r="8" spans="1:6" ht="39.75" customHeight="1" thickBot="1" thickTop="1">
      <c r="A8" s="97" t="s">
        <v>28</v>
      </c>
      <c r="B8" s="98"/>
      <c r="C8" s="99"/>
      <c r="D8" s="32" t="s">
        <v>353</v>
      </c>
      <c r="E8" s="30">
        <f>SUM(E5:E7)</f>
        <v>3400</v>
      </c>
      <c r="F8" s="75">
        <f>SUM(F5:F7)</f>
        <v>911000</v>
      </c>
    </row>
    <row r="9" spans="1:256" s="72" customFormat="1" ht="26.25" thickTop="1">
      <c r="A9" s="3" t="s">
        <v>356</v>
      </c>
      <c r="B9" s="3">
        <v>1</v>
      </c>
      <c r="C9" s="3" t="s">
        <v>20</v>
      </c>
      <c r="D9" s="3" t="s">
        <v>57</v>
      </c>
      <c r="E9" s="39">
        <v>1131</v>
      </c>
      <c r="F9" s="39">
        <v>3393655.56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2" customFormat="1" ht="25.5">
      <c r="A10" s="3" t="s">
        <v>356</v>
      </c>
      <c r="B10" s="3">
        <v>2</v>
      </c>
      <c r="C10" s="3" t="s">
        <v>19</v>
      </c>
      <c r="D10" s="3" t="s">
        <v>57</v>
      </c>
      <c r="E10" s="39">
        <v>207.5</v>
      </c>
      <c r="F10" s="39">
        <v>262300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72" customFormat="1" ht="38.25">
      <c r="A11" s="73" t="s">
        <v>67</v>
      </c>
      <c r="B11" s="3">
        <v>3</v>
      </c>
      <c r="C11" s="3" t="s">
        <v>19</v>
      </c>
      <c r="D11" s="3" t="s">
        <v>357</v>
      </c>
      <c r="E11" s="39">
        <v>1500</v>
      </c>
      <c r="F11" s="39">
        <v>50000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6" ht="13.5" thickBot="1">
      <c r="A12" s="23" t="s">
        <v>67</v>
      </c>
      <c r="B12" s="3">
        <v>4</v>
      </c>
      <c r="C12" s="3" t="s">
        <v>19</v>
      </c>
      <c r="D12" s="3" t="s">
        <v>358</v>
      </c>
      <c r="E12" s="39">
        <v>117000</v>
      </c>
      <c r="F12" s="39">
        <v>600000</v>
      </c>
    </row>
    <row r="13" spans="1:6" ht="14.25" thickBot="1" thickTop="1">
      <c r="A13" s="97" t="s">
        <v>67</v>
      </c>
      <c r="B13" s="98"/>
      <c r="C13" s="99"/>
      <c r="D13" s="32" t="s">
        <v>353</v>
      </c>
      <c r="E13" s="30">
        <f>SUM(E9:E12)</f>
        <v>119838.5</v>
      </c>
      <c r="F13" s="75">
        <f>SUM(F9:F12)</f>
        <v>4305955.5600000005</v>
      </c>
    </row>
    <row r="14" spans="1:6" ht="26.25" thickTop="1">
      <c r="A14" s="54" t="s">
        <v>77</v>
      </c>
      <c r="B14" s="54">
        <v>1</v>
      </c>
      <c r="C14" s="54" t="s">
        <v>20</v>
      </c>
      <c r="D14" s="54" t="s">
        <v>78</v>
      </c>
      <c r="E14" s="39">
        <v>270</v>
      </c>
      <c r="F14" s="39">
        <v>250000</v>
      </c>
    </row>
    <row r="15" spans="1:6" ht="25.5">
      <c r="A15" s="3" t="s">
        <v>79</v>
      </c>
      <c r="B15" s="3">
        <v>2</v>
      </c>
      <c r="C15" s="3" t="s">
        <v>20</v>
      </c>
      <c r="D15" s="3" t="s">
        <v>78</v>
      </c>
      <c r="E15" s="39">
        <v>394</v>
      </c>
      <c r="F15" s="39">
        <v>433000</v>
      </c>
    </row>
    <row r="16" spans="1:6" ht="12.75">
      <c r="A16" s="3" t="s">
        <v>80</v>
      </c>
      <c r="B16" s="3">
        <v>3</v>
      </c>
      <c r="C16" s="3" t="s">
        <v>19</v>
      </c>
      <c r="D16" s="3" t="s">
        <v>50</v>
      </c>
      <c r="E16" s="39">
        <v>25864</v>
      </c>
      <c r="F16" s="39">
        <v>52000</v>
      </c>
    </row>
    <row r="17" spans="1:6" ht="12.75">
      <c r="A17" s="3" t="s">
        <v>80</v>
      </c>
      <c r="B17" s="3">
        <v>4</v>
      </c>
      <c r="C17" s="3" t="s">
        <v>19</v>
      </c>
      <c r="D17" s="3" t="s">
        <v>50</v>
      </c>
      <c r="E17" s="39">
        <v>3913</v>
      </c>
      <c r="F17" s="39">
        <v>8000</v>
      </c>
    </row>
    <row r="18" spans="1:6" ht="12.75">
      <c r="A18" s="3" t="s">
        <v>80</v>
      </c>
      <c r="B18" s="16">
        <v>5</v>
      </c>
      <c r="C18" s="3" t="s">
        <v>19</v>
      </c>
      <c r="D18" s="3" t="s">
        <v>50</v>
      </c>
      <c r="E18" s="39">
        <v>2266</v>
      </c>
      <c r="F18" s="39">
        <v>5000</v>
      </c>
    </row>
    <row r="19" spans="1:6" ht="25.5">
      <c r="A19" s="23" t="s">
        <v>81</v>
      </c>
      <c r="B19" s="3">
        <v>6</v>
      </c>
      <c r="C19" s="3" t="s">
        <v>82</v>
      </c>
      <c r="D19" s="3" t="s">
        <v>21</v>
      </c>
      <c r="E19" s="39">
        <v>350</v>
      </c>
      <c r="F19" s="39">
        <v>500000</v>
      </c>
    </row>
    <row r="20" spans="1:6" ht="26.25" thickBot="1">
      <c r="A20" s="3" t="s">
        <v>32</v>
      </c>
      <c r="B20" s="3">
        <v>7</v>
      </c>
      <c r="C20" s="3" t="s">
        <v>20</v>
      </c>
      <c r="D20" s="3" t="s">
        <v>31</v>
      </c>
      <c r="E20" s="39">
        <v>270</v>
      </c>
      <c r="F20" s="39">
        <v>321000</v>
      </c>
    </row>
    <row r="21" spans="1:6" ht="14.25" thickBot="1" thickTop="1">
      <c r="A21" s="97" t="s">
        <v>33</v>
      </c>
      <c r="B21" s="98"/>
      <c r="C21" s="99"/>
      <c r="D21" s="32" t="s">
        <v>353</v>
      </c>
      <c r="E21" s="30">
        <f>SUM(E14:E20)</f>
        <v>33327</v>
      </c>
      <c r="F21" s="75">
        <f>SUM(F14:F20)</f>
        <v>1569000</v>
      </c>
    </row>
    <row r="22" spans="1:6" ht="13.5" thickTop="1">
      <c r="A22" s="49" t="s">
        <v>45</v>
      </c>
      <c r="B22" s="49">
        <v>1</v>
      </c>
      <c r="C22" s="49" t="s">
        <v>19</v>
      </c>
      <c r="D22" s="49" t="s">
        <v>49</v>
      </c>
      <c r="E22" s="39">
        <v>2243</v>
      </c>
      <c r="F22" s="39">
        <v>1700</v>
      </c>
    </row>
    <row r="23" spans="1:6" ht="13.5" thickBot="1">
      <c r="A23" s="49" t="s">
        <v>45</v>
      </c>
      <c r="B23" s="49">
        <v>2</v>
      </c>
      <c r="C23" s="49" t="s">
        <v>19</v>
      </c>
      <c r="D23" s="49" t="s">
        <v>35</v>
      </c>
      <c r="E23" s="39">
        <v>20000</v>
      </c>
      <c r="F23" s="39">
        <v>200000</v>
      </c>
    </row>
    <row r="24" spans="1:6" ht="14.25" thickBot="1" thickTop="1">
      <c r="A24" s="97" t="s">
        <v>45</v>
      </c>
      <c r="B24" s="98"/>
      <c r="C24" s="99"/>
      <c r="D24" s="32" t="s">
        <v>353</v>
      </c>
      <c r="E24" s="30">
        <f>SUM(E22:E23)</f>
        <v>22243</v>
      </c>
      <c r="F24" s="75">
        <f>SUM(F22:F23)</f>
        <v>201700</v>
      </c>
    </row>
    <row r="25" spans="1:6" ht="39" thickTop="1">
      <c r="A25" s="3" t="s">
        <v>59</v>
      </c>
      <c r="B25" s="3">
        <v>1</v>
      </c>
      <c r="C25" s="3" t="s">
        <v>351</v>
      </c>
      <c r="D25" s="3" t="s">
        <v>27</v>
      </c>
      <c r="E25" s="31">
        <v>86.25</v>
      </c>
      <c r="F25" s="39">
        <v>55000</v>
      </c>
    </row>
    <row r="26" spans="1:6" ht="63.75">
      <c r="A26" s="3" t="s">
        <v>59</v>
      </c>
      <c r="B26" s="3">
        <v>2</v>
      </c>
      <c r="C26" s="3" t="s">
        <v>352</v>
      </c>
      <c r="D26" s="3" t="s">
        <v>27</v>
      </c>
      <c r="E26" s="39">
        <v>313.29</v>
      </c>
      <c r="F26" s="39">
        <v>240000</v>
      </c>
    </row>
    <row r="27" spans="1:6" ht="38.25">
      <c r="A27" s="3" t="s">
        <v>60</v>
      </c>
      <c r="B27" s="3">
        <v>3</v>
      </c>
      <c r="C27" s="3" t="s">
        <v>19</v>
      </c>
      <c r="D27" s="3" t="s">
        <v>21</v>
      </c>
      <c r="E27" s="39">
        <v>301</v>
      </c>
      <c r="F27" s="39">
        <v>16000</v>
      </c>
    </row>
    <row r="28" spans="1:6" ht="39" thickBot="1">
      <c r="A28" s="61" t="s">
        <v>60</v>
      </c>
      <c r="B28" s="61">
        <v>4</v>
      </c>
      <c r="C28" s="61" t="s">
        <v>19</v>
      </c>
      <c r="D28" s="61" t="s">
        <v>21</v>
      </c>
      <c r="E28" s="62">
        <v>4950</v>
      </c>
      <c r="F28" s="39">
        <v>248000</v>
      </c>
    </row>
    <row r="29" spans="1:6" ht="14.25" thickBot="1" thickTop="1">
      <c r="A29" s="97" t="s">
        <v>61</v>
      </c>
      <c r="B29" s="98"/>
      <c r="C29" s="99"/>
      <c r="D29" s="32" t="s">
        <v>353</v>
      </c>
      <c r="E29" s="30">
        <f>SUM(E25:E28)</f>
        <v>5650.54</v>
      </c>
      <c r="F29" s="75">
        <f>SUM(F25:F28)</f>
        <v>559000</v>
      </c>
    </row>
    <row r="30" spans="1:6" ht="26.25" thickTop="1">
      <c r="A30" s="3" t="s">
        <v>62</v>
      </c>
      <c r="B30" s="3">
        <v>1</v>
      </c>
      <c r="C30" s="3" t="s">
        <v>20</v>
      </c>
      <c r="D30" s="3" t="s">
        <v>63</v>
      </c>
      <c r="E30" s="39">
        <v>250</v>
      </c>
      <c r="F30" s="39">
        <v>1500000</v>
      </c>
    </row>
    <row r="31" spans="1:6" ht="25.5">
      <c r="A31" s="3" t="s">
        <v>62</v>
      </c>
      <c r="B31" s="3">
        <v>2</v>
      </c>
      <c r="C31" s="3" t="s">
        <v>20</v>
      </c>
      <c r="D31" s="3" t="s">
        <v>63</v>
      </c>
      <c r="E31" s="39">
        <v>500</v>
      </c>
      <c r="F31" s="39">
        <v>2500000</v>
      </c>
    </row>
    <row r="32" spans="1:6" ht="25.5">
      <c r="A32" s="3" t="s">
        <v>62</v>
      </c>
      <c r="B32" s="3">
        <v>3</v>
      </c>
      <c r="C32" s="3" t="s">
        <v>24</v>
      </c>
      <c r="D32" s="3" t="s">
        <v>63</v>
      </c>
      <c r="E32" s="39">
        <v>250</v>
      </c>
      <c r="F32" s="39">
        <v>1500000</v>
      </c>
    </row>
    <row r="33" spans="1:6" ht="26.25" thickBot="1">
      <c r="A33" s="3" t="s">
        <v>62</v>
      </c>
      <c r="B33" s="3">
        <v>4</v>
      </c>
      <c r="C33" s="3" t="s">
        <v>24</v>
      </c>
      <c r="D33" s="3" t="s">
        <v>63</v>
      </c>
      <c r="E33" s="39">
        <v>250</v>
      </c>
      <c r="F33" s="39">
        <v>1500000</v>
      </c>
    </row>
    <row r="34" spans="1:6" ht="14.25" thickBot="1" thickTop="1">
      <c r="A34" s="97" t="s">
        <v>62</v>
      </c>
      <c r="B34" s="98"/>
      <c r="C34" s="99"/>
      <c r="D34" s="32" t="s">
        <v>353</v>
      </c>
      <c r="E34" s="30">
        <f>SUM(E30:E33)</f>
        <v>1250</v>
      </c>
      <c r="F34" s="75">
        <f>SUM(F30:F33)</f>
        <v>7000000</v>
      </c>
    </row>
    <row r="35" spans="1:6" ht="39.75" thickBot="1" thickTop="1">
      <c r="A35" s="3" t="s">
        <v>354</v>
      </c>
      <c r="B35" s="3">
        <v>1</v>
      </c>
      <c r="C35" s="3" t="s">
        <v>20</v>
      </c>
      <c r="D35" s="3" t="s">
        <v>21</v>
      </c>
      <c r="E35" s="39">
        <v>1600</v>
      </c>
      <c r="F35" s="39">
        <v>1000000</v>
      </c>
    </row>
    <row r="36" spans="1:6" ht="14.25" thickBot="1" thickTop="1">
      <c r="A36" s="97" t="s">
        <v>355</v>
      </c>
      <c r="B36" s="98"/>
      <c r="C36" s="99"/>
      <c r="D36" s="32" t="s">
        <v>353</v>
      </c>
      <c r="E36" s="30">
        <f>SUM(E35)</f>
        <v>1600</v>
      </c>
      <c r="F36" s="75">
        <f>SUM(F35)</f>
        <v>1000000</v>
      </c>
    </row>
    <row r="37" spans="1:6" ht="77.25" thickTop="1">
      <c r="A37" s="3" t="s">
        <v>370</v>
      </c>
      <c r="B37" s="3">
        <v>1</v>
      </c>
      <c r="C37" s="3" t="s">
        <v>371</v>
      </c>
      <c r="D37" s="3" t="s">
        <v>372</v>
      </c>
      <c r="E37" s="39">
        <v>3000</v>
      </c>
      <c r="F37" s="39">
        <v>10000</v>
      </c>
    </row>
    <row r="38" spans="1:6" ht="12.75">
      <c r="A38" s="95" t="s">
        <v>373</v>
      </c>
      <c r="B38" s="95">
        <v>2</v>
      </c>
      <c r="C38" s="95" t="s">
        <v>19</v>
      </c>
      <c r="D38" s="95" t="s">
        <v>374</v>
      </c>
      <c r="E38" s="39">
        <v>13394</v>
      </c>
      <c r="F38" s="39">
        <v>27000</v>
      </c>
    </row>
    <row r="39" spans="1:6" ht="12.75">
      <c r="A39" s="3" t="s">
        <v>373</v>
      </c>
      <c r="B39" s="3">
        <v>3</v>
      </c>
      <c r="C39" s="3" t="s">
        <v>19</v>
      </c>
      <c r="D39" s="3" t="s">
        <v>374</v>
      </c>
      <c r="E39" s="39">
        <v>24388</v>
      </c>
      <c r="F39" s="39">
        <v>50000</v>
      </c>
    </row>
    <row r="40" spans="1:6" ht="12.75">
      <c r="A40" s="3" t="s">
        <v>373</v>
      </c>
      <c r="B40" s="3">
        <v>4</v>
      </c>
      <c r="C40" s="3" t="s">
        <v>19</v>
      </c>
      <c r="D40" s="3" t="s">
        <v>374</v>
      </c>
      <c r="E40" s="39">
        <v>31061</v>
      </c>
      <c r="F40" s="39">
        <v>63000</v>
      </c>
    </row>
    <row r="41" spans="1:6" ht="12.75">
      <c r="A41" s="3" t="s">
        <v>373</v>
      </c>
      <c r="B41" s="3">
        <v>5</v>
      </c>
      <c r="C41" s="3" t="s">
        <v>19</v>
      </c>
      <c r="D41" s="3" t="s">
        <v>374</v>
      </c>
      <c r="E41" s="39">
        <v>98683</v>
      </c>
      <c r="F41" s="39">
        <v>200000</v>
      </c>
    </row>
    <row r="42" spans="1:6" ht="26.25" thickBot="1">
      <c r="A42" s="3" t="s">
        <v>375</v>
      </c>
      <c r="B42" s="3">
        <v>6</v>
      </c>
      <c r="C42" s="3" t="s">
        <v>376</v>
      </c>
      <c r="D42" s="3" t="s">
        <v>377</v>
      </c>
      <c r="E42" s="39">
        <v>10000</v>
      </c>
      <c r="F42" s="39">
        <v>7000</v>
      </c>
    </row>
    <row r="43" spans="1:6" ht="14.25" customHeight="1" thickBot="1" thickTop="1">
      <c r="A43" s="97" t="s">
        <v>378</v>
      </c>
      <c r="B43" s="98"/>
      <c r="C43" s="99"/>
      <c r="D43" s="32" t="s">
        <v>353</v>
      </c>
      <c r="E43" s="30">
        <f>SUM(E37:E42)</f>
        <v>180526</v>
      </c>
      <c r="F43" s="75">
        <f>SUM(F37:F42)</f>
        <v>357000</v>
      </c>
    </row>
    <row r="44" ht="14.25" thickBot="1" thickTop="1"/>
    <row r="45" spans="4:6" ht="27" thickBot="1" thickTop="1">
      <c r="D45" s="76" t="s">
        <v>362</v>
      </c>
      <c r="E45" s="77">
        <f>E36+E34+E29+E24+E21+E13+E8+E43</f>
        <v>367835.04000000004</v>
      </c>
      <c r="F45" s="78">
        <f>F36+F34+F29+F24+F21+F13+F8+F43</f>
        <v>15903655.56</v>
      </c>
    </row>
    <row r="46" ht="13.5" thickTop="1"/>
  </sheetData>
  <sheetProtection/>
  <mergeCells count="9">
    <mergeCell ref="A1:F2"/>
    <mergeCell ref="A8:C8"/>
    <mergeCell ref="A21:C21"/>
    <mergeCell ref="A43:C43"/>
    <mergeCell ref="A36:C36"/>
    <mergeCell ref="A24:C24"/>
    <mergeCell ref="A29:C29"/>
    <mergeCell ref="A34:C34"/>
    <mergeCell ref="A13:C1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148"/>
  <sheetViews>
    <sheetView zoomScalePageLayoutView="0" workbookViewId="0" topLeftCell="A130">
      <selection activeCell="H146" sqref="H146"/>
    </sheetView>
  </sheetViews>
  <sheetFormatPr defaultColWidth="9.140625" defaultRowHeight="12.75"/>
  <cols>
    <col min="1" max="1" width="21.57421875" style="4" customWidth="1"/>
    <col min="2" max="2" width="9.140625" style="11" customWidth="1"/>
    <col min="3" max="3" width="23.8515625" style="2" bestFit="1" customWidth="1"/>
    <col min="4" max="4" width="14.421875" style="8" bestFit="1" customWidth="1"/>
    <col min="5" max="5" width="13.421875" style="14" bestFit="1" customWidth="1"/>
    <col min="6" max="6" width="17.28125" style="8" bestFit="1" customWidth="1"/>
    <col min="7" max="7" width="14.421875" style="84" bestFit="1" customWidth="1"/>
    <col min="8" max="8" width="18.421875" style="6" customWidth="1"/>
    <col min="9" max="16384" width="9.140625" style="1" customWidth="1"/>
  </cols>
  <sheetData>
    <row r="1" spans="1:5" ht="12.75">
      <c r="A1" s="96" t="s">
        <v>5</v>
      </c>
      <c r="B1" s="96"/>
      <c r="C1" s="96"/>
      <c r="D1" s="96"/>
      <c r="E1" s="96"/>
    </row>
    <row r="2" ht="13.5" thickBot="1">
      <c r="C2" s="11"/>
    </row>
    <row r="3" spans="1:8" ht="78" customHeight="1" thickBot="1" thickTop="1">
      <c r="A3" s="5" t="s">
        <v>4</v>
      </c>
      <c r="B3" s="20" t="s">
        <v>7</v>
      </c>
      <c r="C3" s="22" t="s">
        <v>2</v>
      </c>
      <c r="D3" s="17" t="s">
        <v>13</v>
      </c>
      <c r="E3" s="90" t="s">
        <v>369</v>
      </c>
      <c r="F3" s="13" t="s">
        <v>8</v>
      </c>
      <c r="G3" s="85" t="s">
        <v>17</v>
      </c>
      <c r="H3" s="7" t="s">
        <v>9</v>
      </c>
    </row>
    <row r="4" spans="1:8" ht="13.5" thickTop="1">
      <c r="A4" s="38" t="s">
        <v>33</v>
      </c>
      <c r="B4" s="59">
        <v>1</v>
      </c>
      <c r="C4" s="54" t="s">
        <v>83</v>
      </c>
      <c r="D4" s="44" t="s">
        <v>84</v>
      </c>
      <c r="E4" s="43">
        <v>1047</v>
      </c>
      <c r="F4" s="44" t="s">
        <v>85</v>
      </c>
      <c r="G4" s="86">
        <v>1540</v>
      </c>
      <c r="H4" s="19">
        <v>1586</v>
      </c>
    </row>
    <row r="5" spans="1:8" ht="25.5">
      <c r="A5" s="54" t="s">
        <v>33</v>
      </c>
      <c r="B5" s="59">
        <v>2</v>
      </c>
      <c r="C5" s="54" t="s">
        <v>86</v>
      </c>
      <c r="D5" s="46" t="s">
        <v>22</v>
      </c>
      <c r="E5" s="43">
        <v>105</v>
      </c>
      <c r="F5" s="46" t="s">
        <v>87</v>
      </c>
      <c r="G5" s="31">
        <v>183</v>
      </c>
      <c r="H5" s="40">
        <v>594</v>
      </c>
    </row>
    <row r="6" spans="1:8" ht="25.5">
      <c r="A6" s="54" t="s">
        <v>33</v>
      </c>
      <c r="B6" s="59">
        <v>3</v>
      </c>
      <c r="C6" s="54" t="s">
        <v>86</v>
      </c>
      <c r="D6" s="46" t="s">
        <v>22</v>
      </c>
      <c r="E6" s="43">
        <v>105</v>
      </c>
      <c r="F6" s="46" t="s">
        <v>88</v>
      </c>
      <c r="G6" s="31">
        <v>130</v>
      </c>
      <c r="H6" s="40">
        <v>421</v>
      </c>
    </row>
    <row r="7" spans="1:8" ht="26.25" thickBot="1">
      <c r="A7" s="54" t="s">
        <v>33</v>
      </c>
      <c r="B7" s="59">
        <v>4</v>
      </c>
      <c r="C7" s="54" t="s">
        <v>86</v>
      </c>
      <c r="D7" s="46" t="s">
        <v>22</v>
      </c>
      <c r="E7" s="43">
        <v>105</v>
      </c>
      <c r="F7" s="46" t="s">
        <v>89</v>
      </c>
      <c r="G7" s="31">
        <v>86</v>
      </c>
      <c r="H7" s="40">
        <v>280</v>
      </c>
    </row>
    <row r="8" spans="1:8" ht="14.25" thickBot="1" thickTop="1">
      <c r="A8" s="97" t="s">
        <v>33</v>
      </c>
      <c r="B8" s="98"/>
      <c r="C8" s="99"/>
      <c r="D8" s="27"/>
      <c r="E8" s="33"/>
      <c r="F8" s="32" t="s">
        <v>353</v>
      </c>
      <c r="G8" s="30">
        <f>SUM(G4:G7)</f>
        <v>1939</v>
      </c>
      <c r="H8" s="75">
        <f>SUM(H4:H7)</f>
        <v>2881</v>
      </c>
    </row>
    <row r="9" spans="1:8" ht="13.5" thickTop="1">
      <c r="A9" s="24" t="s">
        <v>45</v>
      </c>
      <c r="B9" s="25">
        <v>1</v>
      </c>
      <c r="C9" s="64" t="s">
        <v>46</v>
      </c>
      <c r="D9" s="64" t="s">
        <v>97</v>
      </c>
      <c r="E9" s="45">
        <v>2291</v>
      </c>
      <c r="F9" s="47" t="s">
        <v>98</v>
      </c>
      <c r="G9" s="87">
        <v>1115</v>
      </c>
      <c r="H9" s="19">
        <v>27000</v>
      </c>
    </row>
    <row r="10" spans="1:8" ht="12.75">
      <c r="A10" s="24" t="s">
        <v>45</v>
      </c>
      <c r="B10" s="25">
        <v>2</v>
      </c>
      <c r="C10" s="64" t="s">
        <v>34</v>
      </c>
      <c r="D10" s="64" t="s">
        <v>99</v>
      </c>
      <c r="E10" s="45">
        <v>1536</v>
      </c>
      <c r="F10" s="47" t="s">
        <v>100</v>
      </c>
      <c r="G10" s="88">
        <v>1423</v>
      </c>
      <c r="H10" s="19">
        <v>700</v>
      </c>
    </row>
    <row r="11" spans="1:8" ht="12.75">
      <c r="A11" s="24" t="s">
        <v>45</v>
      </c>
      <c r="B11" s="25">
        <v>3</v>
      </c>
      <c r="C11" s="64" t="s">
        <v>34</v>
      </c>
      <c r="D11" s="64" t="s">
        <v>99</v>
      </c>
      <c r="E11" s="45">
        <v>1536</v>
      </c>
      <c r="F11" s="47" t="s">
        <v>101</v>
      </c>
      <c r="G11" s="88">
        <v>227</v>
      </c>
      <c r="H11" s="19">
        <v>200</v>
      </c>
    </row>
    <row r="12" spans="1:8" ht="12.75">
      <c r="A12" s="24" t="s">
        <v>45</v>
      </c>
      <c r="B12" s="25">
        <v>4</v>
      </c>
      <c r="C12" s="64" t="s">
        <v>34</v>
      </c>
      <c r="D12" s="64" t="s">
        <v>99</v>
      </c>
      <c r="E12" s="45">
        <v>1536</v>
      </c>
      <c r="F12" s="47" t="s">
        <v>102</v>
      </c>
      <c r="G12" s="88">
        <v>4412</v>
      </c>
      <c r="H12" s="19">
        <v>2000</v>
      </c>
    </row>
    <row r="13" spans="1:8" ht="12.75">
      <c r="A13" s="24" t="s">
        <v>45</v>
      </c>
      <c r="B13" s="25">
        <v>5</v>
      </c>
      <c r="C13" s="64" t="s">
        <v>34</v>
      </c>
      <c r="D13" s="64" t="s">
        <v>99</v>
      </c>
      <c r="E13" s="45">
        <v>1536</v>
      </c>
      <c r="F13" s="47" t="s">
        <v>103</v>
      </c>
      <c r="G13" s="88">
        <v>162</v>
      </c>
      <c r="H13" s="19">
        <v>100</v>
      </c>
    </row>
    <row r="14" spans="1:8" ht="12.75">
      <c r="A14" s="24" t="s">
        <v>45</v>
      </c>
      <c r="B14" s="25">
        <v>6</v>
      </c>
      <c r="C14" s="64" t="s">
        <v>34</v>
      </c>
      <c r="D14" s="64" t="s">
        <v>99</v>
      </c>
      <c r="E14" s="45">
        <v>1536</v>
      </c>
      <c r="F14" s="47" t="s">
        <v>104</v>
      </c>
      <c r="G14" s="88">
        <v>121</v>
      </c>
      <c r="H14" s="19">
        <v>100</v>
      </c>
    </row>
    <row r="15" spans="1:8" ht="12.75">
      <c r="A15" s="24" t="s">
        <v>45</v>
      </c>
      <c r="B15" s="25">
        <v>7</v>
      </c>
      <c r="C15" s="64" t="s">
        <v>34</v>
      </c>
      <c r="D15" s="64" t="s">
        <v>99</v>
      </c>
      <c r="E15" s="45">
        <v>1536</v>
      </c>
      <c r="F15" s="47" t="s">
        <v>105</v>
      </c>
      <c r="G15" s="88">
        <v>20</v>
      </c>
      <c r="H15" s="19">
        <v>20</v>
      </c>
    </row>
    <row r="16" spans="1:8" ht="12.75">
      <c r="A16" s="24" t="s">
        <v>45</v>
      </c>
      <c r="B16" s="25">
        <v>8</v>
      </c>
      <c r="C16" s="64" t="s">
        <v>34</v>
      </c>
      <c r="D16" s="64" t="s">
        <v>99</v>
      </c>
      <c r="E16" s="45">
        <v>1536</v>
      </c>
      <c r="F16" s="47" t="s">
        <v>106</v>
      </c>
      <c r="G16" s="88">
        <v>75</v>
      </c>
      <c r="H16" s="19">
        <v>50</v>
      </c>
    </row>
    <row r="17" spans="1:8" ht="12.75">
      <c r="A17" s="24" t="s">
        <v>45</v>
      </c>
      <c r="B17" s="25">
        <v>9</v>
      </c>
      <c r="C17" s="64" t="s">
        <v>34</v>
      </c>
      <c r="D17" s="64" t="s">
        <v>99</v>
      </c>
      <c r="E17" s="45">
        <v>1536</v>
      </c>
      <c r="F17" s="47" t="s">
        <v>107</v>
      </c>
      <c r="G17" s="88">
        <v>110</v>
      </c>
      <c r="H17" s="19">
        <v>40</v>
      </c>
    </row>
    <row r="18" spans="1:8" ht="12.75">
      <c r="A18" s="24" t="s">
        <v>45</v>
      </c>
      <c r="B18" s="25">
        <v>10</v>
      </c>
      <c r="C18" s="64" t="s">
        <v>34</v>
      </c>
      <c r="D18" s="64" t="s">
        <v>99</v>
      </c>
      <c r="E18" s="45">
        <v>1536</v>
      </c>
      <c r="F18" s="47" t="s">
        <v>108</v>
      </c>
      <c r="G18" s="88">
        <v>1795</v>
      </c>
      <c r="H18" s="19">
        <v>900</v>
      </c>
    </row>
    <row r="19" spans="1:8" ht="12.75">
      <c r="A19" s="24" t="s">
        <v>45</v>
      </c>
      <c r="B19" s="25">
        <v>11</v>
      </c>
      <c r="C19" s="64" t="s">
        <v>34</v>
      </c>
      <c r="D19" s="64" t="s">
        <v>99</v>
      </c>
      <c r="E19" s="45">
        <v>1536</v>
      </c>
      <c r="F19" s="47" t="s">
        <v>109</v>
      </c>
      <c r="G19" s="88">
        <v>701</v>
      </c>
      <c r="H19" s="19">
        <v>500</v>
      </c>
    </row>
    <row r="20" spans="1:8" ht="12.75">
      <c r="A20" s="24" t="s">
        <v>45</v>
      </c>
      <c r="B20" s="25">
        <v>12</v>
      </c>
      <c r="C20" s="64" t="s">
        <v>34</v>
      </c>
      <c r="D20" s="64" t="s">
        <v>99</v>
      </c>
      <c r="E20" s="45">
        <v>1536</v>
      </c>
      <c r="F20" s="47" t="s">
        <v>110</v>
      </c>
      <c r="G20" s="88">
        <v>2341</v>
      </c>
      <c r="H20" s="19">
        <v>900</v>
      </c>
    </row>
    <row r="21" spans="1:8" ht="12.75">
      <c r="A21" s="24" t="s">
        <v>45</v>
      </c>
      <c r="B21" s="25">
        <v>13</v>
      </c>
      <c r="C21" s="64" t="s">
        <v>34</v>
      </c>
      <c r="D21" s="64" t="s">
        <v>99</v>
      </c>
      <c r="E21" s="45">
        <v>1536</v>
      </c>
      <c r="F21" s="47" t="s">
        <v>111</v>
      </c>
      <c r="G21" s="88">
        <v>5755</v>
      </c>
      <c r="H21" s="19">
        <v>3000</v>
      </c>
    </row>
    <row r="22" spans="1:8" ht="12.75">
      <c r="A22" s="24" t="s">
        <v>45</v>
      </c>
      <c r="B22" s="25">
        <v>14</v>
      </c>
      <c r="C22" s="64" t="s">
        <v>34</v>
      </c>
      <c r="D22" s="64" t="s">
        <v>99</v>
      </c>
      <c r="E22" s="45">
        <v>1536</v>
      </c>
      <c r="F22" s="47" t="s">
        <v>112</v>
      </c>
      <c r="G22" s="88">
        <v>3126</v>
      </c>
      <c r="H22" s="19">
        <v>2000</v>
      </c>
    </row>
    <row r="23" spans="1:8" ht="12.75">
      <c r="A23" s="24" t="s">
        <v>45</v>
      </c>
      <c r="B23" s="25">
        <v>15</v>
      </c>
      <c r="C23" s="64" t="s">
        <v>34</v>
      </c>
      <c r="D23" s="64" t="s">
        <v>99</v>
      </c>
      <c r="E23" s="45">
        <v>1536</v>
      </c>
      <c r="F23" s="47" t="s">
        <v>113</v>
      </c>
      <c r="G23" s="88">
        <v>1726</v>
      </c>
      <c r="H23" s="19">
        <v>1000</v>
      </c>
    </row>
    <row r="24" spans="1:8" ht="12.75">
      <c r="A24" s="24" t="s">
        <v>45</v>
      </c>
      <c r="B24" s="25">
        <v>16</v>
      </c>
      <c r="C24" s="64" t="s">
        <v>34</v>
      </c>
      <c r="D24" s="64" t="s">
        <v>99</v>
      </c>
      <c r="E24" s="45">
        <v>1536</v>
      </c>
      <c r="F24" s="47" t="s">
        <v>114</v>
      </c>
      <c r="G24" s="88">
        <v>164</v>
      </c>
      <c r="H24" s="19">
        <v>100</v>
      </c>
    </row>
    <row r="25" spans="1:8" ht="12.75">
      <c r="A25" s="24" t="s">
        <v>45</v>
      </c>
      <c r="B25" s="25">
        <v>17</v>
      </c>
      <c r="C25" s="64" t="s">
        <v>34</v>
      </c>
      <c r="D25" s="64" t="s">
        <v>99</v>
      </c>
      <c r="E25" s="45">
        <v>1536</v>
      </c>
      <c r="F25" s="47" t="s">
        <v>115</v>
      </c>
      <c r="G25" s="88">
        <v>709</v>
      </c>
      <c r="H25" s="19">
        <v>300</v>
      </c>
    </row>
    <row r="26" spans="1:8" ht="12.75">
      <c r="A26" s="24" t="s">
        <v>45</v>
      </c>
      <c r="B26" s="25">
        <v>18</v>
      </c>
      <c r="C26" s="64" t="s">
        <v>34</v>
      </c>
      <c r="D26" s="64" t="s">
        <v>99</v>
      </c>
      <c r="E26" s="45">
        <v>1536</v>
      </c>
      <c r="F26" s="47" t="s">
        <v>116</v>
      </c>
      <c r="G26" s="88">
        <v>10848</v>
      </c>
      <c r="H26" s="19">
        <v>5000</v>
      </c>
    </row>
    <row r="27" spans="1:8" ht="12.75">
      <c r="A27" s="24" t="s">
        <v>45</v>
      </c>
      <c r="B27" s="25">
        <v>19</v>
      </c>
      <c r="C27" s="64" t="s">
        <v>34</v>
      </c>
      <c r="D27" s="64" t="s">
        <v>99</v>
      </c>
      <c r="E27" s="45">
        <v>1536</v>
      </c>
      <c r="F27" s="47" t="s">
        <v>117</v>
      </c>
      <c r="G27" s="88">
        <v>324</v>
      </c>
      <c r="H27" s="19">
        <v>200</v>
      </c>
    </row>
    <row r="28" spans="1:8" ht="12.75">
      <c r="A28" s="24" t="s">
        <v>45</v>
      </c>
      <c r="B28" s="25">
        <v>20</v>
      </c>
      <c r="C28" s="64" t="s">
        <v>34</v>
      </c>
      <c r="D28" s="64" t="s">
        <v>99</v>
      </c>
      <c r="E28" s="45">
        <v>1536</v>
      </c>
      <c r="F28" s="47" t="s">
        <v>118</v>
      </c>
      <c r="G28" s="88">
        <v>7246</v>
      </c>
      <c r="H28" s="19">
        <v>5000</v>
      </c>
    </row>
    <row r="29" spans="1:8" ht="12.75">
      <c r="A29" s="24" t="s">
        <v>45</v>
      </c>
      <c r="B29" s="25">
        <v>21</v>
      </c>
      <c r="C29" s="64" t="s">
        <v>34</v>
      </c>
      <c r="D29" s="64" t="s">
        <v>99</v>
      </c>
      <c r="E29" s="45">
        <v>1536</v>
      </c>
      <c r="F29" s="47" t="s">
        <v>119</v>
      </c>
      <c r="G29" s="88">
        <v>7334</v>
      </c>
      <c r="H29" s="19">
        <v>5000</v>
      </c>
    </row>
    <row r="30" spans="1:8" ht="12.75">
      <c r="A30" s="24" t="s">
        <v>45</v>
      </c>
      <c r="B30" s="25">
        <v>22</v>
      </c>
      <c r="C30" s="64" t="s">
        <v>34</v>
      </c>
      <c r="D30" s="64" t="s">
        <v>99</v>
      </c>
      <c r="E30" s="45">
        <v>1536</v>
      </c>
      <c r="F30" s="47" t="s">
        <v>120</v>
      </c>
      <c r="G30" s="88">
        <v>978</v>
      </c>
      <c r="H30" s="19">
        <v>700</v>
      </c>
    </row>
    <row r="31" spans="1:8" ht="12.75">
      <c r="A31" s="24" t="s">
        <v>45</v>
      </c>
      <c r="B31" s="25">
        <v>23</v>
      </c>
      <c r="C31" s="64" t="s">
        <v>34</v>
      </c>
      <c r="D31" s="64" t="s">
        <v>99</v>
      </c>
      <c r="E31" s="45">
        <v>1536</v>
      </c>
      <c r="F31" s="47" t="s">
        <v>121</v>
      </c>
      <c r="G31" s="88">
        <v>360</v>
      </c>
      <c r="H31" s="19">
        <v>200</v>
      </c>
    </row>
    <row r="32" spans="1:8" ht="12.75">
      <c r="A32" s="24" t="s">
        <v>45</v>
      </c>
      <c r="B32" s="25">
        <v>24</v>
      </c>
      <c r="C32" s="64" t="s">
        <v>34</v>
      </c>
      <c r="D32" s="64" t="s">
        <v>99</v>
      </c>
      <c r="E32" s="45">
        <v>1536</v>
      </c>
      <c r="F32" s="47" t="s">
        <v>122</v>
      </c>
      <c r="G32" s="88">
        <v>1056</v>
      </c>
      <c r="H32" s="19">
        <v>800</v>
      </c>
    </row>
    <row r="33" spans="1:8" ht="12.75">
      <c r="A33" s="24" t="s">
        <v>45</v>
      </c>
      <c r="B33" s="25">
        <v>25</v>
      </c>
      <c r="C33" s="64" t="s">
        <v>34</v>
      </c>
      <c r="D33" s="64" t="s">
        <v>99</v>
      </c>
      <c r="E33" s="45">
        <v>1536</v>
      </c>
      <c r="F33" s="47" t="s">
        <v>123</v>
      </c>
      <c r="G33" s="88">
        <v>81</v>
      </c>
      <c r="H33" s="19">
        <v>60</v>
      </c>
    </row>
    <row r="34" spans="1:8" ht="12.75">
      <c r="A34" s="24" t="s">
        <v>45</v>
      </c>
      <c r="B34" s="25">
        <v>26</v>
      </c>
      <c r="C34" s="64" t="s">
        <v>34</v>
      </c>
      <c r="D34" s="64" t="s">
        <v>99</v>
      </c>
      <c r="E34" s="45">
        <v>1536</v>
      </c>
      <c r="F34" s="47" t="s">
        <v>124</v>
      </c>
      <c r="G34" s="88">
        <v>3036</v>
      </c>
      <c r="H34" s="19">
        <v>2000</v>
      </c>
    </row>
    <row r="35" spans="1:8" ht="12.75">
      <c r="A35" s="24" t="s">
        <v>45</v>
      </c>
      <c r="B35" s="25">
        <v>27</v>
      </c>
      <c r="C35" s="64" t="s">
        <v>34</v>
      </c>
      <c r="D35" s="64" t="s">
        <v>99</v>
      </c>
      <c r="E35" s="45">
        <v>1536</v>
      </c>
      <c r="F35" s="47" t="s">
        <v>125</v>
      </c>
      <c r="G35" s="88">
        <v>3316</v>
      </c>
      <c r="H35" s="19">
        <v>1000</v>
      </c>
    </row>
    <row r="36" spans="1:8" ht="12.75">
      <c r="A36" s="24" t="s">
        <v>45</v>
      </c>
      <c r="B36" s="25">
        <v>28</v>
      </c>
      <c r="C36" s="64" t="s">
        <v>34</v>
      </c>
      <c r="D36" s="64" t="s">
        <v>99</v>
      </c>
      <c r="E36" s="45">
        <v>1536</v>
      </c>
      <c r="F36" s="47" t="s">
        <v>126</v>
      </c>
      <c r="G36" s="88">
        <v>917</v>
      </c>
      <c r="H36" s="19">
        <v>700</v>
      </c>
    </row>
    <row r="37" spans="1:8" ht="12.75">
      <c r="A37" s="24" t="s">
        <v>45</v>
      </c>
      <c r="B37" s="25">
        <v>29</v>
      </c>
      <c r="C37" s="64" t="s">
        <v>34</v>
      </c>
      <c r="D37" s="64" t="s">
        <v>99</v>
      </c>
      <c r="E37" s="45">
        <v>1536</v>
      </c>
      <c r="F37" s="47" t="s">
        <v>127</v>
      </c>
      <c r="G37" s="88">
        <v>1122</v>
      </c>
      <c r="H37" s="19">
        <v>600</v>
      </c>
    </row>
    <row r="38" spans="1:8" ht="12.75">
      <c r="A38" s="24" t="s">
        <v>45</v>
      </c>
      <c r="B38" s="25">
        <v>30</v>
      </c>
      <c r="C38" s="64" t="s">
        <v>34</v>
      </c>
      <c r="D38" s="64" t="s">
        <v>99</v>
      </c>
      <c r="E38" s="45">
        <v>1536</v>
      </c>
      <c r="F38" s="47" t="s">
        <v>128</v>
      </c>
      <c r="G38" s="88">
        <v>852</v>
      </c>
      <c r="H38" s="19">
        <v>400</v>
      </c>
    </row>
    <row r="39" spans="1:8" ht="12.75">
      <c r="A39" s="24" t="s">
        <v>45</v>
      </c>
      <c r="B39" s="25">
        <v>31</v>
      </c>
      <c r="C39" s="64" t="s">
        <v>34</v>
      </c>
      <c r="D39" s="64" t="s">
        <v>99</v>
      </c>
      <c r="E39" s="45">
        <v>1536</v>
      </c>
      <c r="F39" s="47" t="s">
        <v>129</v>
      </c>
      <c r="G39" s="88">
        <v>352</v>
      </c>
      <c r="H39" s="19">
        <v>130</v>
      </c>
    </row>
    <row r="40" spans="1:8" ht="12.75">
      <c r="A40" s="24" t="s">
        <v>45</v>
      </c>
      <c r="B40" s="25">
        <v>32</v>
      </c>
      <c r="C40" s="64" t="s">
        <v>34</v>
      </c>
      <c r="D40" s="64" t="s">
        <v>99</v>
      </c>
      <c r="E40" s="45">
        <v>1536</v>
      </c>
      <c r="F40" s="47" t="s">
        <v>130</v>
      </c>
      <c r="G40" s="88">
        <v>342</v>
      </c>
      <c r="H40" s="19">
        <v>130</v>
      </c>
    </row>
    <row r="41" spans="1:8" ht="12.75">
      <c r="A41" s="24" t="s">
        <v>45</v>
      </c>
      <c r="B41" s="25">
        <v>33</v>
      </c>
      <c r="C41" s="64" t="s">
        <v>34</v>
      </c>
      <c r="D41" s="64" t="s">
        <v>99</v>
      </c>
      <c r="E41" s="45">
        <v>1536</v>
      </c>
      <c r="F41" s="47" t="s">
        <v>131</v>
      </c>
      <c r="G41" s="88">
        <v>3431</v>
      </c>
      <c r="H41" s="19">
        <v>3000</v>
      </c>
    </row>
    <row r="42" spans="1:8" ht="12.75">
      <c r="A42" s="24" t="s">
        <v>45</v>
      </c>
      <c r="B42" s="25">
        <v>34</v>
      </c>
      <c r="C42" s="64" t="s">
        <v>34</v>
      </c>
      <c r="D42" s="64" t="s">
        <v>99</v>
      </c>
      <c r="E42" s="45">
        <v>1536</v>
      </c>
      <c r="F42" s="47" t="s">
        <v>132</v>
      </c>
      <c r="G42" s="88">
        <v>881</v>
      </c>
      <c r="H42" s="19">
        <v>300</v>
      </c>
    </row>
    <row r="43" spans="1:8" ht="12.75">
      <c r="A43" s="24" t="s">
        <v>45</v>
      </c>
      <c r="B43" s="25">
        <v>35</v>
      </c>
      <c r="C43" s="64" t="s">
        <v>34</v>
      </c>
      <c r="D43" s="64" t="s">
        <v>99</v>
      </c>
      <c r="E43" s="45">
        <v>1536</v>
      </c>
      <c r="F43" s="47" t="s">
        <v>133</v>
      </c>
      <c r="G43" s="88">
        <v>723</v>
      </c>
      <c r="H43" s="19">
        <v>500</v>
      </c>
    </row>
    <row r="44" spans="1:8" ht="12.75">
      <c r="A44" s="24" t="s">
        <v>45</v>
      </c>
      <c r="B44" s="25">
        <v>36</v>
      </c>
      <c r="C44" s="64" t="s">
        <v>34</v>
      </c>
      <c r="D44" s="64" t="s">
        <v>99</v>
      </c>
      <c r="E44" s="45">
        <v>1536</v>
      </c>
      <c r="F44" s="47" t="s">
        <v>134</v>
      </c>
      <c r="G44" s="88">
        <v>3789</v>
      </c>
      <c r="H44" s="19">
        <v>1000</v>
      </c>
    </row>
    <row r="45" spans="1:8" ht="12.75">
      <c r="A45" s="24" t="s">
        <v>45</v>
      </c>
      <c r="B45" s="25">
        <v>37</v>
      </c>
      <c r="C45" s="64" t="s">
        <v>34</v>
      </c>
      <c r="D45" s="64" t="s">
        <v>99</v>
      </c>
      <c r="E45" s="45">
        <v>1536</v>
      </c>
      <c r="F45" s="47" t="s">
        <v>135</v>
      </c>
      <c r="G45" s="88">
        <v>242</v>
      </c>
      <c r="H45" s="19">
        <v>200</v>
      </c>
    </row>
    <row r="46" spans="1:8" ht="12.75">
      <c r="A46" s="24" t="s">
        <v>45</v>
      </c>
      <c r="B46" s="25">
        <v>38</v>
      </c>
      <c r="C46" s="64" t="s">
        <v>34</v>
      </c>
      <c r="D46" s="64" t="s">
        <v>99</v>
      </c>
      <c r="E46" s="45">
        <v>1536</v>
      </c>
      <c r="F46" s="47" t="s">
        <v>136</v>
      </c>
      <c r="G46" s="88">
        <v>126</v>
      </c>
      <c r="H46" s="19">
        <v>100</v>
      </c>
    </row>
    <row r="47" spans="1:8" ht="12.75">
      <c r="A47" s="24" t="s">
        <v>45</v>
      </c>
      <c r="B47" s="25">
        <v>39</v>
      </c>
      <c r="C47" s="64" t="s">
        <v>34</v>
      </c>
      <c r="D47" s="64" t="s">
        <v>99</v>
      </c>
      <c r="E47" s="45">
        <v>1536</v>
      </c>
      <c r="F47" s="47" t="s">
        <v>137</v>
      </c>
      <c r="G47" s="88">
        <v>95</v>
      </c>
      <c r="H47" s="19">
        <v>80</v>
      </c>
    </row>
    <row r="48" spans="1:8" ht="12.75">
      <c r="A48" s="24" t="s">
        <v>45</v>
      </c>
      <c r="B48" s="25">
        <v>40</v>
      </c>
      <c r="C48" s="64" t="s">
        <v>34</v>
      </c>
      <c r="D48" s="64" t="s">
        <v>99</v>
      </c>
      <c r="E48" s="45">
        <v>1536</v>
      </c>
      <c r="F48" s="47" t="s">
        <v>138</v>
      </c>
      <c r="G48" s="88">
        <v>3935</v>
      </c>
      <c r="H48" s="19">
        <v>3300</v>
      </c>
    </row>
    <row r="49" spans="1:8" ht="12.75">
      <c r="A49" s="24" t="s">
        <v>45</v>
      </c>
      <c r="B49" s="25">
        <v>41</v>
      </c>
      <c r="C49" s="64" t="s">
        <v>34</v>
      </c>
      <c r="D49" s="64" t="s">
        <v>99</v>
      </c>
      <c r="E49" s="45">
        <v>1536</v>
      </c>
      <c r="F49" s="47" t="s">
        <v>139</v>
      </c>
      <c r="G49" s="88">
        <v>8325</v>
      </c>
      <c r="H49" s="19">
        <v>5600</v>
      </c>
    </row>
    <row r="50" spans="1:8" ht="12.75">
      <c r="A50" s="24" t="s">
        <v>45</v>
      </c>
      <c r="B50" s="25">
        <v>42</v>
      </c>
      <c r="C50" s="64" t="s">
        <v>34</v>
      </c>
      <c r="D50" s="64" t="s">
        <v>99</v>
      </c>
      <c r="E50" s="45">
        <v>1536</v>
      </c>
      <c r="F50" s="47" t="s">
        <v>140</v>
      </c>
      <c r="G50" s="88">
        <v>2086</v>
      </c>
      <c r="H50" s="19">
        <v>2000</v>
      </c>
    </row>
    <row r="51" spans="1:8" ht="12.75">
      <c r="A51" s="24" t="s">
        <v>45</v>
      </c>
      <c r="B51" s="25">
        <v>43</v>
      </c>
      <c r="C51" s="64" t="s">
        <v>34</v>
      </c>
      <c r="D51" s="64" t="s">
        <v>99</v>
      </c>
      <c r="E51" s="45">
        <v>1536</v>
      </c>
      <c r="F51" s="47" t="s">
        <v>141</v>
      </c>
      <c r="G51" s="88">
        <v>241</v>
      </c>
      <c r="H51" s="19">
        <v>90</v>
      </c>
    </row>
    <row r="52" spans="1:8" ht="12.75">
      <c r="A52" s="24" t="s">
        <v>45</v>
      </c>
      <c r="B52" s="25">
        <v>44</v>
      </c>
      <c r="C52" s="64" t="s">
        <v>34</v>
      </c>
      <c r="D52" s="64" t="s">
        <v>99</v>
      </c>
      <c r="E52" s="45">
        <v>1536</v>
      </c>
      <c r="F52" s="47" t="s">
        <v>142</v>
      </c>
      <c r="G52" s="88">
        <v>2144</v>
      </c>
      <c r="H52" s="19">
        <v>1000</v>
      </c>
    </row>
    <row r="53" spans="1:8" ht="12.75">
      <c r="A53" s="24" t="s">
        <v>45</v>
      </c>
      <c r="B53" s="25">
        <v>45</v>
      </c>
      <c r="C53" s="64" t="s">
        <v>34</v>
      </c>
      <c r="D53" s="64" t="s">
        <v>99</v>
      </c>
      <c r="E53" s="45">
        <v>1536</v>
      </c>
      <c r="F53" s="47" t="s">
        <v>143</v>
      </c>
      <c r="G53" s="88">
        <v>4228</v>
      </c>
      <c r="H53" s="19">
        <v>3000</v>
      </c>
    </row>
    <row r="54" spans="1:8" ht="12.75">
      <c r="A54" s="24" t="s">
        <v>45</v>
      </c>
      <c r="B54" s="25">
        <v>46</v>
      </c>
      <c r="C54" s="64" t="s">
        <v>34</v>
      </c>
      <c r="D54" s="64" t="s">
        <v>99</v>
      </c>
      <c r="E54" s="45">
        <v>1536</v>
      </c>
      <c r="F54" s="47" t="s">
        <v>144</v>
      </c>
      <c r="G54" s="88">
        <v>1882</v>
      </c>
      <c r="H54" s="19">
        <v>1000</v>
      </c>
    </row>
    <row r="55" spans="1:8" ht="12.75">
      <c r="A55" s="24" t="s">
        <v>45</v>
      </c>
      <c r="B55" s="25">
        <v>47</v>
      </c>
      <c r="C55" s="64" t="s">
        <v>34</v>
      </c>
      <c r="D55" s="64" t="s">
        <v>99</v>
      </c>
      <c r="E55" s="45">
        <v>1536</v>
      </c>
      <c r="F55" s="47" t="s">
        <v>145</v>
      </c>
      <c r="G55" s="88">
        <v>460</v>
      </c>
      <c r="H55" s="19">
        <v>170</v>
      </c>
    </row>
    <row r="56" spans="1:8" ht="12.75">
      <c r="A56" s="24" t="s">
        <v>45</v>
      </c>
      <c r="B56" s="25">
        <v>48</v>
      </c>
      <c r="C56" s="64" t="s">
        <v>34</v>
      </c>
      <c r="D56" s="64" t="s">
        <v>99</v>
      </c>
      <c r="E56" s="45">
        <v>1536</v>
      </c>
      <c r="F56" s="47" t="s">
        <v>146</v>
      </c>
      <c r="G56" s="88">
        <v>1482</v>
      </c>
      <c r="H56" s="19">
        <v>1000</v>
      </c>
    </row>
    <row r="57" spans="1:8" ht="12.75">
      <c r="A57" s="24" t="s">
        <v>45</v>
      </c>
      <c r="B57" s="25">
        <v>49</v>
      </c>
      <c r="C57" s="64" t="s">
        <v>34</v>
      </c>
      <c r="D57" s="64" t="s">
        <v>99</v>
      </c>
      <c r="E57" s="45">
        <v>1536</v>
      </c>
      <c r="F57" s="47" t="s">
        <v>147</v>
      </c>
      <c r="G57" s="88">
        <v>651</v>
      </c>
      <c r="H57" s="19">
        <v>200</v>
      </c>
    </row>
    <row r="58" spans="1:8" ht="12.75">
      <c r="A58" s="24" t="s">
        <v>45</v>
      </c>
      <c r="B58" s="25">
        <v>50</v>
      </c>
      <c r="C58" s="64" t="s">
        <v>34</v>
      </c>
      <c r="D58" s="64" t="s">
        <v>99</v>
      </c>
      <c r="E58" s="45">
        <v>1536</v>
      </c>
      <c r="F58" s="47" t="s">
        <v>148</v>
      </c>
      <c r="G58" s="88">
        <v>2503</v>
      </c>
      <c r="H58" s="19">
        <v>2000</v>
      </c>
    </row>
    <row r="59" spans="1:8" ht="12.75">
      <c r="A59" s="24" t="s">
        <v>45</v>
      </c>
      <c r="B59" s="25">
        <v>51</v>
      </c>
      <c r="C59" s="64" t="s">
        <v>34</v>
      </c>
      <c r="D59" s="64" t="s">
        <v>99</v>
      </c>
      <c r="E59" s="45">
        <v>1536</v>
      </c>
      <c r="F59" s="47" t="s">
        <v>149</v>
      </c>
      <c r="G59" s="88">
        <v>3334</v>
      </c>
      <c r="H59" s="19">
        <v>1000</v>
      </c>
    </row>
    <row r="60" spans="1:8" ht="12.75">
      <c r="A60" s="24" t="s">
        <v>45</v>
      </c>
      <c r="B60" s="25">
        <v>52</v>
      </c>
      <c r="C60" s="64" t="s">
        <v>34</v>
      </c>
      <c r="D60" s="64" t="s">
        <v>99</v>
      </c>
      <c r="E60" s="45">
        <v>1536</v>
      </c>
      <c r="F60" s="47" t="s">
        <v>150</v>
      </c>
      <c r="G60" s="88">
        <v>760</v>
      </c>
      <c r="H60" s="19">
        <v>600</v>
      </c>
    </row>
    <row r="61" spans="1:8" ht="12.75">
      <c r="A61" s="24" t="s">
        <v>45</v>
      </c>
      <c r="B61" s="25">
        <v>53</v>
      </c>
      <c r="C61" s="64" t="s">
        <v>34</v>
      </c>
      <c r="D61" s="64" t="s">
        <v>99</v>
      </c>
      <c r="E61" s="45">
        <v>1536</v>
      </c>
      <c r="F61" s="47" t="s">
        <v>151</v>
      </c>
      <c r="G61" s="88">
        <v>300</v>
      </c>
      <c r="H61" s="19">
        <v>100</v>
      </c>
    </row>
    <row r="62" spans="1:8" ht="12.75">
      <c r="A62" s="24" t="s">
        <v>45</v>
      </c>
      <c r="B62" s="25">
        <v>54</v>
      </c>
      <c r="C62" s="64" t="s">
        <v>34</v>
      </c>
      <c r="D62" s="64" t="s">
        <v>99</v>
      </c>
      <c r="E62" s="45">
        <v>1536</v>
      </c>
      <c r="F62" s="47" t="s">
        <v>152</v>
      </c>
      <c r="G62" s="88">
        <v>178</v>
      </c>
      <c r="H62" s="19">
        <v>60</v>
      </c>
    </row>
    <row r="63" spans="1:8" ht="12.75">
      <c r="A63" s="24" t="s">
        <v>45</v>
      </c>
      <c r="B63" s="25">
        <v>55</v>
      </c>
      <c r="C63" s="64" t="s">
        <v>34</v>
      </c>
      <c r="D63" s="64" t="s">
        <v>99</v>
      </c>
      <c r="E63" s="45">
        <v>1536</v>
      </c>
      <c r="F63" s="47" t="s">
        <v>153</v>
      </c>
      <c r="G63" s="88">
        <v>670</v>
      </c>
      <c r="H63" s="19">
        <v>300</v>
      </c>
    </row>
    <row r="64" spans="1:8" ht="12.75">
      <c r="A64" s="24" t="s">
        <v>45</v>
      </c>
      <c r="B64" s="25">
        <v>56</v>
      </c>
      <c r="C64" s="64" t="s">
        <v>34</v>
      </c>
      <c r="D64" s="64" t="s">
        <v>99</v>
      </c>
      <c r="E64" s="45">
        <v>1536</v>
      </c>
      <c r="F64" s="47" t="s">
        <v>154</v>
      </c>
      <c r="G64" s="88">
        <v>298</v>
      </c>
      <c r="H64" s="19">
        <v>100</v>
      </c>
    </row>
    <row r="65" spans="1:8" ht="12.75">
      <c r="A65" s="24" t="s">
        <v>45</v>
      </c>
      <c r="B65" s="25">
        <v>57</v>
      </c>
      <c r="C65" s="64" t="s">
        <v>34</v>
      </c>
      <c r="D65" s="64" t="s">
        <v>99</v>
      </c>
      <c r="E65" s="45">
        <v>1536</v>
      </c>
      <c r="F65" s="47" t="s">
        <v>155</v>
      </c>
      <c r="G65" s="88">
        <v>32</v>
      </c>
      <c r="H65" s="19">
        <v>10</v>
      </c>
    </row>
    <row r="66" spans="1:8" ht="12.75">
      <c r="A66" s="24" t="s">
        <v>45</v>
      </c>
      <c r="B66" s="25">
        <v>58</v>
      </c>
      <c r="C66" s="64" t="s">
        <v>34</v>
      </c>
      <c r="D66" s="64" t="s">
        <v>99</v>
      </c>
      <c r="E66" s="45">
        <v>1536</v>
      </c>
      <c r="F66" s="47" t="s">
        <v>156</v>
      </c>
      <c r="G66" s="88">
        <v>65</v>
      </c>
      <c r="H66" s="19">
        <v>20</v>
      </c>
    </row>
    <row r="67" spans="1:8" ht="12.75">
      <c r="A67" s="24" t="s">
        <v>45</v>
      </c>
      <c r="B67" s="25">
        <v>59</v>
      </c>
      <c r="C67" s="64" t="s">
        <v>157</v>
      </c>
      <c r="D67" s="64" t="s">
        <v>158</v>
      </c>
      <c r="E67" s="45">
        <v>695</v>
      </c>
      <c r="F67" s="47" t="s">
        <v>159</v>
      </c>
      <c r="G67" s="88">
        <v>390</v>
      </c>
      <c r="H67" s="19">
        <v>100</v>
      </c>
    </row>
    <row r="68" spans="1:8" ht="12.75">
      <c r="A68" s="24" t="s">
        <v>45</v>
      </c>
      <c r="B68" s="25">
        <v>60</v>
      </c>
      <c r="C68" s="64" t="s">
        <v>38</v>
      </c>
      <c r="D68" s="64" t="s">
        <v>160</v>
      </c>
      <c r="E68" s="45">
        <v>2555</v>
      </c>
      <c r="F68" s="47" t="s">
        <v>161</v>
      </c>
      <c r="G68" s="88">
        <v>27</v>
      </c>
      <c r="H68" s="19">
        <v>5</v>
      </c>
    </row>
    <row r="69" spans="1:8" ht="12.75">
      <c r="A69" s="24" t="s">
        <v>45</v>
      </c>
      <c r="B69" s="25">
        <v>61</v>
      </c>
      <c r="C69" s="52" t="s">
        <v>41</v>
      </c>
      <c r="D69" s="64" t="s">
        <v>162</v>
      </c>
      <c r="E69" s="45">
        <v>2524</v>
      </c>
      <c r="F69" s="47" t="s">
        <v>163</v>
      </c>
      <c r="G69" s="88">
        <v>357</v>
      </c>
      <c r="H69" s="19">
        <v>800</v>
      </c>
    </row>
    <row r="70" spans="1:8" ht="12.75">
      <c r="A70" s="51" t="s">
        <v>45</v>
      </c>
      <c r="B70" s="25">
        <v>62</v>
      </c>
      <c r="C70" s="52" t="s">
        <v>41</v>
      </c>
      <c r="D70" s="53" t="s">
        <v>41</v>
      </c>
      <c r="E70" s="50">
        <v>2525</v>
      </c>
      <c r="F70" s="65" t="s">
        <v>164</v>
      </c>
      <c r="G70" s="88">
        <v>6350</v>
      </c>
      <c r="H70" s="19">
        <v>30000</v>
      </c>
    </row>
    <row r="71" spans="1:8" ht="12.75">
      <c r="A71" s="24" t="s">
        <v>45</v>
      </c>
      <c r="B71" s="25">
        <v>63</v>
      </c>
      <c r="C71" s="52" t="s">
        <v>41</v>
      </c>
      <c r="D71" s="64" t="s">
        <v>165</v>
      </c>
      <c r="E71" s="45">
        <v>2580</v>
      </c>
      <c r="F71" s="47" t="s">
        <v>166</v>
      </c>
      <c r="G71" s="88">
        <v>11194</v>
      </c>
      <c r="H71" s="19">
        <v>3000</v>
      </c>
    </row>
    <row r="72" spans="1:8" ht="12.75">
      <c r="A72" s="24" t="s">
        <v>45</v>
      </c>
      <c r="B72" s="25">
        <v>64</v>
      </c>
      <c r="C72" s="64" t="s">
        <v>167</v>
      </c>
      <c r="D72" s="66" t="s">
        <v>168</v>
      </c>
      <c r="E72" s="45">
        <v>2266</v>
      </c>
      <c r="F72" s="47" t="s">
        <v>169</v>
      </c>
      <c r="G72" s="88">
        <v>1323</v>
      </c>
      <c r="H72" s="19">
        <v>800</v>
      </c>
    </row>
    <row r="73" spans="1:8" ht="12.75">
      <c r="A73" s="24" t="s">
        <v>45</v>
      </c>
      <c r="B73" s="25">
        <v>65</v>
      </c>
      <c r="C73" s="64" t="s">
        <v>167</v>
      </c>
      <c r="D73" s="66" t="s">
        <v>168</v>
      </c>
      <c r="E73" s="45">
        <v>2266</v>
      </c>
      <c r="F73" s="47" t="s">
        <v>170</v>
      </c>
      <c r="G73" s="88">
        <v>165</v>
      </c>
      <c r="H73" s="19">
        <v>30</v>
      </c>
    </row>
    <row r="74" spans="1:8" ht="12.75">
      <c r="A74" s="24" t="s">
        <v>45</v>
      </c>
      <c r="B74" s="25">
        <v>66</v>
      </c>
      <c r="C74" s="64" t="s">
        <v>57</v>
      </c>
      <c r="D74" s="66" t="s">
        <v>171</v>
      </c>
      <c r="E74" s="45">
        <v>2592</v>
      </c>
      <c r="F74" s="47" t="s">
        <v>172</v>
      </c>
      <c r="G74" s="88">
        <v>360</v>
      </c>
      <c r="H74" s="19">
        <v>8000</v>
      </c>
    </row>
    <row r="75" spans="1:8" ht="12.75">
      <c r="A75" s="24" t="s">
        <v>45</v>
      </c>
      <c r="B75" s="25">
        <v>67</v>
      </c>
      <c r="C75" s="64" t="s">
        <v>37</v>
      </c>
      <c r="D75" s="66" t="s">
        <v>173</v>
      </c>
      <c r="E75" s="45">
        <v>2171</v>
      </c>
      <c r="F75" s="47" t="s">
        <v>174</v>
      </c>
      <c r="G75" s="88">
        <v>3796</v>
      </c>
      <c r="H75" s="19">
        <v>2000</v>
      </c>
    </row>
    <row r="76" spans="1:8" ht="12.75">
      <c r="A76" s="24" t="s">
        <v>45</v>
      </c>
      <c r="B76" s="25">
        <v>68</v>
      </c>
      <c r="C76" s="64" t="s">
        <v>175</v>
      </c>
      <c r="D76" s="66" t="s">
        <v>176</v>
      </c>
      <c r="E76" s="45">
        <v>587</v>
      </c>
      <c r="F76" s="47" t="s">
        <v>177</v>
      </c>
      <c r="G76" s="88">
        <v>60</v>
      </c>
      <c r="H76" s="19">
        <v>40</v>
      </c>
    </row>
    <row r="77" spans="1:8" ht="12.75">
      <c r="A77" s="24" t="s">
        <v>45</v>
      </c>
      <c r="B77" s="25">
        <v>69</v>
      </c>
      <c r="C77" s="64" t="s">
        <v>175</v>
      </c>
      <c r="D77" s="66" t="s">
        <v>176</v>
      </c>
      <c r="E77" s="45">
        <v>587</v>
      </c>
      <c r="F77" s="47" t="s">
        <v>178</v>
      </c>
      <c r="G77" s="88">
        <v>1054</v>
      </c>
      <c r="H77" s="19">
        <v>2000</v>
      </c>
    </row>
    <row r="78" spans="1:8" ht="12.75">
      <c r="A78" s="24" t="s">
        <v>45</v>
      </c>
      <c r="B78" s="25">
        <v>70</v>
      </c>
      <c r="C78" s="64" t="s">
        <v>21</v>
      </c>
      <c r="D78" s="64" t="s">
        <v>179</v>
      </c>
      <c r="E78" s="45">
        <v>1733</v>
      </c>
      <c r="F78" s="47" t="s">
        <v>180</v>
      </c>
      <c r="G78" s="88">
        <v>2446</v>
      </c>
      <c r="H78" s="19">
        <v>7000</v>
      </c>
    </row>
    <row r="79" spans="1:8" ht="12.75">
      <c r="A79" s="24" t="s">
        <v>45</v>
      </c>
      <c r="B79" s="25">
        <v>71</v>
      </c>
      <c r="C79" s="64" t="s">
        <v>21</v>
      </c>
      <c r="D79" s="64" t="s">
        <v>179</v>
      </c>
      <c r="E79" s="45">
        <v>1733</v>
      </c>
      <c r="F79" s="47" t="s">
        <v>181</v>
      </c>
      <c r="G79" s="88">
        <v>1568</v>
      </c>
      <c r="H79" s="19">
        <v>4000</v>
      </c>
    </row>
    <row r="80" spans="1:8" ht="12.75">
      <c r="A80" s="24" t="s">
        <v>45</v>
      </c>
      <c r="B80" s="25">
        <v>72</v>
      </c>
      <c r="C80" s="64" t="s">
        <v>21</v>
      </c>
      <c r="D80" s="64" t="s">
        <v>179</v>
      </c>
      <c r="E80" s="45">
        <v>1733</v>
      </c>
      <c r="F80" s="47" t="s">
        <v>182</v>
      </c>
      <c r="G80" s="88">
        <v>27</v>
      </c>
      <c r="H80" s="19">
        <v>500</v>
      </c>
    </row>
    <row r="81" spans="1:8" ht="12.75">
      <c r="A81" s="24" t="s">
        <v>45</v>
      </c>
      <c r="B81" s="25">
        <v>73</v>
      </c>
      <c r="C81" s="64" t="s">
        <v>21</v>
      </c>
      <c r="D81" s="64" t="s">
        <v>179</v>
      </c>
      <c r="E81" s="45">
        <v>1733</v>
      </c>
      <c r="F81" s="47" t="s">
        <v>183</v>
      </c>
      <c r="G81" s="88">
        <v>490</v>
      </c>
      <c r="H81" s="19">
        <v>2000</v>
      </c>
    </row>
    <row r="82" spans="1:8" ht="12.75">
      <c r="A82" s="24" t="s">
        <v>45</v>
      </c>
      <c r="B82" s="25">
        <v>74</v>
      </c>
      <c r="C82" s="64" t="s">
        <v>21</v>
      </c>
      <c r="D82" s="64" t="s">
        <v>179</v>
      </c>
      <c r="E82" s="45">
        <v>1733</v>
      </c>
      <c r="F82" s="47" t="s">
        <v>184</v>
      </c>
      <c r="G82" s="88">
        <v>333</v>
      </c>
      <c r="H82" s="19">
        <v>1000</v>
      </c>
    </row>
    <row r="83" spans="1:8" ht="12.75">
      <c r="A83" s="24" t="s">
        <v>45</v>
      </c>
      <c r="B83" s="25">
        <v>75</v>
      </c>
      <c r="C83" s="64" t="s">
        <v>21</v>
      </c>
      <c r="D83" s="64" t="s">
        <v>179</v>
      </c>
      <c r="E83" s="45">
        <v>1733</v>
      </c>
      <c r="F83" s="47" t="s">
        <v>185</v>
      </c>
      <c r="G83" s="88">
        <v>390</v>
      </c>
      <c r="H83" s="19">
        <v>1000</v>
      </c>
    </row>
    <row r="84" spans="1:8" ht="12.75">
      <c r="A84" s="24" t="s">
        <v>45</v>
      </c>
      <c r="B84" s="25">
        <v>76</v>
      </c>
      <c r="C84" s="64" t="s">
        <v>21</v>
      </c>
      <c r="D84" s="64" t="s">
        <v>179</v>
      </c>
      <c r="E84" s="45">
        <v>1733</v>
      </c>
      <c r="F84" s="47" t="s">
        <v>186</v>
      </c>
      <c r="G84" s="88">
        <v>15</v>
      </c>
      <c r="H84" s="19">
        <v>300</v>
      </c>
    </row>
    <row r="85" spans="1:8" ht="12.75">
      <c r="A85" s="24" t="s">
        <v>45</v>
      </c>
      <c r="B85" s="25">
        <v>77</v>
      </c>
      <c r="C85" s="64" t="s">
        <v>21</v>
      </c>
      <c r="D85" s="64" t="s">
        <v>179</v>
      </c>
      <c r="E85" s="45">
        <v>1733</v>
      </c>
      <c r="F85" s="47" t="s">
        <v>187</v>
      </c>
      <c r="G85" s="88">
        <v>2</v>
      </c>
      <c r="H85" s="19">
        <v>20</v>
      </c>
    </row>
    <row r="86" spans="1:8" ht="12.75">
      <c r="A86" s="24" t="s">
        <v>45</v>
      </c>
      <c r="B86" s="25">
        <v>78</v>
      </c>
      <c r="C86" s="64" t="s">
        <v>21</v>
      </c>
      <c r="D86" s="64" t="s">
        <v>179</v>
      </c>
      <c r="E86" s="45">
        <v>1733</v>
      </c>
      <c r="F86" s="47" t="s">
        <v>188</v>
      </c>
      <c r="G86" s="88">
        <v>1</v>
      </c>
      <c r="H86" s="19">
        <v>10</v>
      </c>
    </row>
    <row r="87" spans="1:8" ht="12.75">
      <c r="A87" s="24" t="s">
        <v>45</v>
      </c>
      <c r="B87" s="25">
        <v>79</v>
      </c>
      <c r="C87" s="64" t="s">
        <v>21</v>
      </c>
      <c r="D87" s="64" t="s">
        <v>179</v>
      </c>
      <c r="E87" s="45">
        <v>1733</v>
      </c>
      <c r="F87" s="47" t="s">
        <v>189</v>
      </c>
      <c r="G87" s="88">
        <v>2429</v>
      </c>
      <c r="H87" s="19">
        <v>7000</v>
      </c>
    </row>
    <row r="88" spans="1:8" ht="12.75">
      <c r="A88" s="24" t="s">
        <v>45</v>
      </c>
      <c r="B88" s="25">
        <v>80</v>
      </c>
      <c r="C88" s="64" t="s">
        <v>21</v>
      </c>
      <c r="D88" s="64" t="s">
        <v>179</v>
      </c>
      <c r="E88" s="45">
        <v>1733</v>
      </c>
      <c r="F88" s="47" t="s">
        <v>190</v>
      </c>
      <c r="G88" s="88">
        <v>1221</v>
      </c>
      <c r="H88" s="19">
        <v>4000</v>
      </c>
    </row>
    <row r="89" spans="1:8" ht="12.75">
      <c r="A89" s="24" t="s">
        <v>45</v>
      </c>
      <c r="B89" s="25">
        <v>81</v>
      </c>
      <c r="C89" s="64" t="s">
        <v>21</v>
      </c>
      <c r="D89" s="64" t="s">
        <v>179</v>
      </c>
      <c r="E89" s="45">
        <v>1733</v>
      </c>
      <c r="F89" s="47" t="s">
        <v>191</v>
      </c>
      <c r="G89" s="88">
        <v>29</v>
      </c>
      <c r="H89" s="19">
        <v>600</v>
      </c>
    </row>
    <row r="90" spans="1:8" ht="12.75">
      <c r="A90" s="24" t="s">
        <v>45</v>
      </c>
      <c r="B90" s="25">
        <v>82</v>
      </c>
      <c r="C90" s="64" t="s">
        <v>21</v>
      </c>
      <c r="D90" s="64" t="s">
        <v>179</v>
      </c>
      <c r="E90" s="45">
        <v>1733</v>
      </c>
      <c r="F90" s="47" t="s">
        <v>192</v>
      </c>
      <c r="G90" s="88">
        <v>1425</v>
      </c>
      <c r="H90" s="19">
        <v>4000</v>
      </c>
    </row>
    <row r="91" spans="1:8" ht="12.75">
      <c r="A91" s="24" t="s">
        <v>45</v>
      </c>
      <c r="B91" s="25">
        <v>83</v>
      </c>
      <c r="C91" s="64" t="s">
        <v>21</v>
      </c>
      <c r="D91" s="64" t="s">
        <v>179</v>
      </c>
      <c r="E91" s="45">
        <v>1733</v>
      </c>
      <c r="F91" s="47" t="s">
        <v>193</v>
      </c>
      <c r="G91" s="88">
        <v>12</v>
      </c>
      <c r="H91" s="19">
        <v>40</v>
      </c>
    </row>
    <row r="92" spans="1:8" ht="12.75">
      <c r="A92" s="24" t="s">
        <v>45</v>
      </c>
      <c r="B92" s="25">
        <v>84</v>
      </c>
      <c r="C92" s="64" t="s">
        <v>21</v>
      </c>
      <c r="D92" s="64" t="s">
        <v>179</v>
      </c>
      <c r="E92" s="45">
        <v>1733</v>
      </c>
      <c r="F92" s="47" t="s">
        <v>194</v>
      </c>
      <c r="G92" s="88">
        <v>28</v>
      </c>
      <c r="H92" s="19">
        <v>600</v>
      </c>
    </row>
    <row r="93" spans="1:8" ht="12.75">
      <c r="A93" s="24" t="s">
        <v>45</v>
      </c>
      <c r="B93" s="25">
        <v>85</v>
      </c>
      <c r="C93" s="64" t="s">
        <v>21</v>
      </c>
      <c r="D93" s="64" t="s">
        <v>179</v>
      </c>
      <c r="E93" s="45">
        <v>1733</v>
      </c>
      <c r="F93" s="47" t="s">
        <v>195</v>
      </c>
      <c r="G93" s="88">
        <v>13</v>
      </c>
      <c r="H93" s="19">
        <v>30</v>
      </c>
    </row>
    <row r="94" spans="1:8" ht="12.75">
      <c r="A94" s="24" t="s">
        <v>45</v>
      </c>
      <c r="B94" s="25">
        <v>86</v>
      </c>
      <c r="C94" s="64" t="s">
        <v>21</v>
      </c>
      <c r="D94" s="64" t="s">
        <v>179</v>
      </c>
      <c r="E94" s="45">
        <v>1733</v>
      </c>
      <c r="F94" s="47" t="s">
        <v>196</v>
      </c>
      <c r="G94" s="88">
        <v>395</v>
      </c>
      <c r="H94" s="19">
        <v>900</v>
      </c>
    </row>
    <row r="95" spans="1:8" ht="12.75">
      <c r="A95" s="24" t="s">
        <v>45</v>
      </c>
      <c r="B95" s="25">
        <v>87</v>
      </c>
      <c r="C95" s="64" t="s">
        <v>21</v>
      </c>
      <c r="D95" s="64" t="s">
        <v>179</v>
      </c>
      <c r="E95" s="45">
        <v>1733</v>
      </c>
      <c r="F95" s="47" t="s">
        <v>197</v>
      </c>
      <c r="G95" s="88">
        <v>1610</v>
      </c>
      <c r="H95" s="19">
        <v>5000</v>
      </c>
    </row>
    <row r="96" spans="1:8" ht="12.75">
      <c r="A96" s="24" t="s">
        <v>45</v>
      </c>
      <c r="B96" s="25">
        <v>88</v>
      </c>
      <c r="C96" s="64" t="s">
        <v>21</v>
      </c>
      <c r="D96" s="64" t="s">
        <v>179</v>
      </c>
      <c r="E96" s="45">
        <v>1733</v>
      </c>
      <c r="F96" s="47" t="s">
        <v>198</v>
      </c>
      <c r="G96" s="88">
        <v>101</v>
      </c>
      <c r="H96" s="19">
        <v>300</v>
      </c>
    </row>
    <row r="97" spans="1:8" ht="12.75">
      <c r="A97" s="24" t="s">
        <v>45</v>
      </c>
      <c r="B97" s="25">
        <v>89</v>
      </c>
      <c r="C97" s="64" t="s">
        <v>21</v>
      </c>
      <c r="D97" s="64" t="s">
        <v>179</v>
      </c>
      <c r="E97" s="45">
        <v>1733</v>
      </c>
      <c r="F97" s="47" t="s">
        <v>199</v>
      </c>
      <c r="G97" s="88">
        <v>63</v>
      </c>
      <c r="H97" s="19">
        <v>1300</v>
      </c>
    </row>
    <row r="98" spans="1:8" ht="12.75">
      <c r="A98" s="24" t="s">
        <v>45</v>
      </c>
      <c r="B98" s="25">
        <v>90</v>
      </c>
      <c r="C98" s="64" t="s">
        <v>21</v>
      </c>
      <c r="D98" s="64" t="s">
        <v>179</v>
      </c>
      <c r="E98" s="45">
        <v>1733</v>
      </c>
      <c r="F98" s="47" t="s">
        <v>200</v>
      </c>
      <c r="G98" s="88">
        <v>1056</v>
      </c>
      <c r="H98" s="19">
        <v>3000</v>
      </c>
    </row>
    <row r="99" spans="1:8" ht="12.75">
      <c r="A99" s="24" t="s">
        <v>45</v>
      </c>
      <c r="B99" s="25">
        <v>91</v>
      </c>
      <c r="C99" s="64" t="s">
        <v>21</v>
      </c>
      <c r="D99" s="64" t="s">
        <v>179</v>
      </c>
      <c r="E99" s="45">
        <v>1733</v>
      </c>
      <c r="F99" s="47" t="s">
        <v>201</v>
      </c>
      <c r="G99" s="88">
        <v>205</v>
      </c>
      <c r="H99" s="19">
        <v>600</v>
      </c>
    </row>
    <row r="100" spans="1:8" ht="12.75">
      <c r="A100" s="24" t="s">
        <v>45</v>
      </c>
      <c r="B100" s="25">
        <v>92</v>
      </c>
      <c r="C100" s="64" t="s">
        <v>21</v>
      </c>
      <c r="D100" s="64" t="s">
        <v>179</v>
      </c>
      <c r="E100" s="45">
        <v>1733</v>
      </c>
      <c r="F100" s="47" t="s">
        <v>202</v>
      </c>
      <c r="G100" s="88">
        <v>964</v>
      </c>
      <c r="H100" s="19">
        <v>3000</v>
      </c>
    </row>
    <row r="101" spans="1:8" ht="12.75">
      <c r="A101" s="24" t="s">
        <v>45</v>
      </c>
      <c r="B101" s="25">
        <v>93</v>
      </c>
      <c r="C101" s="64" t="s">
        <v>21</v>
      </c>
      <c r="D101" s="64" t="s">
        <v>179</v>
      </c>
      <c r="E101" s="45">
        <v>1733</v>
      </c>
      <c r="F101" s="47" t="s">
        <v>203</v>
      </c>
      <c r="G101" s="88">
        <v>100</v>
      </c>
      <c r="H101" s="19">
        <v>300</v>
      </c>
    </row>
    <row r="102" spans="1:8" ht="12.75">
      <c r="A102" s="24" t="s">
        <v>45</v>
      </c>
      <c r="B102" s="25">
        <v>94</v>
      </c>
      <c r="C102" s="64" t="s">
        <v>21</v>
      </c>
      <c r="D102" s="64" t="s">
        <v>179</v>
      </c>
      <c r="E102" s="45">
        <v>1733</v>
      </c>
      <c r="F102" s="47" t="s">
        <v>204</v>
      </c>
      <c r="G102" s="88">
        <v>851</v>
      </c>
      <c r="H102" s="19">
        <v>2000</v>
      </c>
    </row>
    <row r="103" spans="1:8" ht="12.75">
      <c r="A103" s="24" t="s">
        <v>45</v>
      </c>
      <c r="B103" s="25">
        <v>95</v>
      </c>
      <c r="C103" s="64" t="s">
        <v>21</v>
      </c>
      <c r="D103" s="64" t="s">
        <v>179</v>
      </c>
      <c r="E103" s="45">
        <v>1733</v>
      </c>
      <c r="F103" s="47" t="s">
        <v>205</v>
      </c>
      <c r="G103" s="88">
        <v>420</v>
      </c>
      <c r="H103" s="19">
        <v>1000</v>
      </c>
    </row>
    <row r="104" spans="1:8" ht="12.75">
      <c r="A104" s="24" t="s">
        <v>45</v>
      </c>
      <c r="B104" s="25">
        <v>96</v>
      </c>
      <c r="C104" s="64" t="s">
        <v>21</v>
      </c>
      <c r="D104" s="64" t="s">
        <v>179</v>
      </c>
      <c r="E104" s="45">
        <v>1733</v>
      </c>
      <c r="F104" s="47" t="s">
        <v>206</v>
      </c>
      <c r="G104" s="88">
        <v>21</v>
      </c>
      <c r="H104" s="19">
        <v>400</v>
      </c>
    </row>
    <row r="105" spans="1:8" ht="12.75">
      <c r="A105" s="24" t="s">
        <v>45</v>
      </c>
      <c r="B105" s="25">
        <v>97</v>
      </c>
      <c r="C105" s="64" t="s">
        <v>21</v>
      </c>
      <c r="D105" s="64" t="s">
        <v>179</v>
      </c>
      <c r="E105" s="45">
        <v>1733</v>
      </c>
      <c r="F105" s="47" t="s">
        <v>207</v>
      </c>
      <c r="G105" s="88">
        <v>107</v>
      </c>
      <c r="H105" s="19">
        <v>2100</v>
      </c>
    </row>
    <row r="106" spans="1:8" ht="12.75">
      <c r="A106" s="24" t="s">
        <v>45</v>
      </c>
      <c r="B106" s="25">
        <v>98</v>
      </c>
      <c r="C106" s="64" t="s">
        <v>21</v>
      </c>
      <c r="D106" s="64" t="s">
        <v>179</v>
      </c>
      <c r="E106" s="45">
        <v>1733</v>
      </c>
      <c r="F106" s="47" t="s">
        <v>208</v>
      </c>
      <c r="G106" s="88">
        <v>267</v>
      </c>
      <c r="H106" s="19">
        <v>800</v>
      </c>
    </row>
    <row r="107" spans="1:8" ht="12.75">
      <c r="A107" s="24" t="s">
        <v>45</v>
      </c>
      <c r="B107" s="25">
        <v>99</v>
      </c>
      <c r="C107" s="64" t="s">
        <v>21</v>
      </c>
      <c r="D107" s="64" t="s">
        <v>179</v>
      </c>
      <c r="E107" s="45">
        <v>1733</v>
      </c>
      <c r="F107" s="47" t="s">
        <v>209</v>
      </c>
      <c r="G107" s="88">
        <v>3226</v>
      </c>
      <c r="H107" s="19">
        <v>9000</v>
      </c>
    </row>
    <row r="108" spans="1:8" ht="12.75">
      <c r="A108" s="24" t="s">
        <v>45</v>
      </c>
      <c r="B108" s="25">
        <v>100</v>
      </c>
      <c r="C108" s="64" t="s">
        <v>21</v>
      </c>
      <c r="D108" s="64" t="s">
        <v>179</v>
      </c>
      <c r="E108" s="45">
        <v>1733</v>
      </c>
      <c r="F108" s="47" t="s">
        <v>210</v>
      </c>
      <c r="G108" s="88">
        <v>1169</v>
      </c>
      <c r="H108" s="19">
        <v>3000</v>
      </c>
    </row>
    <row r="109" spans="1:8" ht="12.75">
      <c r="A109" s="24" t="s">
        <v>45</v>
      </c>
      <c r="B109" s="25">
        <v>101</v>
      </c>
      <c r="C109" s="64" t="s">
        <v>21</v>
      </c>
      <c r="D109" s="64" t="s">
        <v>179</v>
      </c>
      <c r="E109" s="45">
        <v>1733</v>
      </c>
      <c r="F109" s="47" t="s">
        <v>211</v>
      </c>
      <c r="G109" s="88">
        <v>37</v>
      </c>
      <c r="H109" s="19">
        <v>800</v>
      </c>
    </row>
    <row r="110" spans="1:8" ht="12.75">
      <c r="A110" s="24" t="s">
        <v>45</v>
      </c>
      <c r="B110" s="25">
        <v>102</v>
      </c>
      <c r="C110" s="64" t="s">
        <v>21</v>
      </c>
      <c r="D110" s="64" t="s">
        <v>179</v>
      </c>
      <c r="E110" s="45">
        <v>1733</v>
      </c>
      <c r="F110" s="47" t="s">
        <v>212</v>
      </c>
      <c r="G110" s="88">
        <v>227</v>
      </c>
      <c r="H110" s="19">
        <v>700</v>
      </c>
    </row>
    <row r="111" spans="1:8" ht="12.75">
      <c r="A111" s="24" t="s">
        <v>45</v>
      </c>
      <c r="B111" s="25">
        <v>103</v>
      </c>
      <c r="C111" s="64" t="s">
        <v>21</v>
      </c>
      <c r="D111" s="64" t="s">
        <v>179</v>
      </c>
      <c r="E111" s="45">
        <v>1733</v>
      </c>
      <c r="F111" s="47" t="s">
        <v>213</v>
      </c>
      <c r="G111" s="88">
        <v>775</v>
      </c>
      <c r="H111" s="19">
        <v>2000</v>
      </c>
    </row>
    <row r="112" spans="1:8" ht="12.75">
      <c r="A112" s="24" t="s">
        <v>45</v>
      </c>
      <c r="B112" s="25">
        <v>104</v>
      </c>
      <c r="C112" s="64" t="s">
        <v>21</v>
      </c>
      <c r="D112" s="64" t="s">
        <v>179</v>
      </c>
      <c r="E112" s="45">
        <v>1733</v>
      </c>
      <c r="F112" s="47" t="s">
        <v>214</v>
      </c>
      <c r="G112" s="88">
        <v>487</v>
      </c>
      <c r="H112" s="19">
        <v>1000</v>
      </c>
    </row>
    <row r="113" spans="1:8" ht="12.75">
      <c r="A113" s="24" t="s">
        <v>45</v>
      </c>
      <c r="B113" s="25">
        <v>105</v>
      </c>
      <c r="C113" s="64" t="s">
        <v>21</v>
      </c>
      <c r="D113" s="64" t="s">
        <v>179</v>
      </c>
      <c r="E113" s="45">
        <v>1733</v>
      </c>
      <c r="F113" s="47" t="s">
        <v>215</v>
      </c>
      <c r="G113" s="88">
        <v>800</v>
      </c>
      <c r="H113" s="19">
        <v>2100</v>
      </c>
    </row>
    <row r="114" spans="1:8" ht="25.5">
      <c r="A114" s="24" t="s">
        <v>45</v>
      </c>
      <c r="B114" s="25">
        <v>106</v>
      </c>
      <c r="C114" s="64" t="s">
        <v>21</v>
      </c>
      <c r="D114" s="64" t="s">
        <v>36</v>
      </c>
      <c r="E114" s="45">
        <v>1754</v>
      </c>
      <c r="F114" s="47" t="s">
        <v>216</v>
      </c>
      <c r="G114" s="88">
        <v>1388</v>
      </c>
      <c r="H114" s="19">
        <v>4000</v>
      </c>
    </row>
    <row r="115" spans="1:8" ht="25.5">
      <c r="A115" s="24" t="s">
        <v>45</v>
      </c>
      <c r="B115" s="25">
        <v>107</v>
      </c>
      <c r="C115" s="64" t="s">
        <v>21</v>
      </c>
      <c r="D115" s="64" t="s">
        <v>36</v>
      </c>
      <c r="E115" s="45">
        <v>1754</v>
      </c>
      <c r="F115" s="47" t="s">
        <v>217</v>
      </c>
      <c r="G115" s="88">
        <v>991</v>
      </c>
      <c r="H115" s="19">
        <v>3000</v>
      </c>
    </row>
    <row r="116" spans="1:8" ht="25.5">
      <c r="A116" s="24" t="s">
        <v>45</v>
      </c>
      <c r="B116" s="25">
        <v>108</v>
      </c>
      <c r="C116" s="64" t="s">
        <v>21</v>
      </c>
      <c r="D116" s="64" t="s">
        <v>36</v>
      </c>
      <c r="E116" s="45">
        <v>1754</v>
      </c>
      <c r="F116" s="47" t="s">
        <v>218</v>
      </c>
      <c r="G116" s="88">
        <v>720</v>
      </c>
      <c r="H116" s="19">
        <v>2200</v>
      </c>
    </row>
    <row r="117" spans="1:8" ht="25.5">
      <c r="A117" s="24" t="s">
        <v>45</v>
      </c>
      <c r="B117" s="25">
        <v>109</v>
      </c>
      <c r="C117" s="64" t="s">
        <v>21</v>
      </c>
      <c r="D117" s="64" t="s">
        <v>36</v>
      </c>
      <c r="E117" s="45">
        <v>1754</v>
      </c>
      <c r="F117" s="47" t="s">
        <v>219</v>
      </c>
      <c r="G117" s="88">
        <v>860</v>
      </c>
      <c r="H117" s="19">
        <v>2600</v>
      </c>
    </row>
    <row r="118" spans="1:8" ht="25.5">
      <c r="A118" s="24" t="s">
        <v>45</v>
      </c>
      <c r="B118" s="25">
        <v>110</v>
      </c>
      <c r="C118" s="64" t="s">
        <v>21</v>
      </c>
      <c r="D118" s="64" t="s">
        <v>36</v>
      </c>
      <c r="E118" s="45">
        <v>1754</v>
      </c>
      <c r="F118" s="47" t="s">
        <v>220</v>
      </c>
      <c r="G118" s="88">
        <v>168</v>
      </c>
      <c r="H118" s="19">
        <v>500</v>
      </c>
    </row>
    <row r="119" spans="1:8" ht="25.5">
      <c r="A119" s="24" t="s">
        <v>45</v>
      </c>
      <c r="B119" s="25">
        <v>111</v>
      </c>
      <c r="C119" s="64" t="s">
        <v>21</v>
      </c>
      <c r="D119" s="64" t="s">
        <v>36</v>
      </c>
      <c r="E119" s="45">
        <v>1754</v>
      </c>
      <c r="F119" s="47" t="s">
        <v>221</v>
      </c>
      <c r="G119" s="88">
        <v>6073</v>
      </c>
      <c r="H119" s="19">
        <v>18000</v>
      </c>
    </row>
    <row r="120" spans="1:8" ht="25.5">
      <c r="A120" s="24" t="s">
        <v>45</v>
      </c>
      <c r="B120" s="25">
        <v>112</v>
      </c>
      <c r="C120" s="64" t="s">
        <v>21</v>
      </c>
      <c r="D120" s="64" t="s">
        <v>36</v>
      </c>
      <c r="E120" s="45">
        <v>1754</v>
      </c>
      <c r="F120" s="47" t="s">
        <v>222</v>
      </c>
      <c r="G120" s="88">
        <v>2872</v>
      </c>
      <c r="H120" s="19">
        <v>9000</v>
      </c>
    </row>
    <row r="121" spans="1:8" ht="25.5">
      <c r="A121" s="24" t="s">
        <v>45</v>
      </c>
      <c r="B121" s="25">
        <v>113</v>
      </c>
      <c r="C121" s="64" t="s">
        <v>21</v>
      </c>
      <c r="D121" s="64" t="s">
        <v>36</v>
      </c>
      <c r="E121" s="45">
        <v>1754</v>
      </c>
      <c r="F121" s="47" t="s">
        <v>223</v>
      </c>
      <c r="G121" s="88">
        <v>2697</v>
      </c>
      <c r="H121" s="19">
        <v>8000</v>
      </c>
    </row>
    <row r="122" spans="1:8" ht="25.5">
      <c r="A122" s="24" t="s">
        <v>45</v>
      </c>
      <c r="B122" s="25">
        <v>114</v>
      </c>
      <c r="C122" s="64" t="s">
        <v>21</v>
      </c>
      <c r="D122" s="64" t="s">
        <v>36</v>
      </c>
      <c r="E122" s="45">
        <v>1754</v>
      </c>
      <c r="F122" s="47" t="s">
        <v>224</v>
      </c>
      <c r="G122" s="88">
        <v>2848</v>
      </c>
      <c r="H122" s="19">
        <v>9000</v>
      </c>
    </row>
    <row r="123" spans="1:8" ht="25.5">
      <c r="A123" s="24" t="s">
        <v>45</v>
      </c>
      <c r="B123" s="25">
        <v>115</v>
      </c>
      <c r="C123" s="64" t="s">
        <v>21</v>
      </c>
      <c r="D123" s="64" t="s">
        <v>36</v>
      </c>
      <c r="E123" s="45">
        <v>1754</v>
      </c>
      <c r="F123" s="47" t="s">
        <v>225</v>
      </c>
      <c r="G123" s="88">
        <v>46</v>
      </c>
      <c r="H123" s="19">
        <v>140</v>
      </c>
    </row>
    <row r="124" spans="1:8" ht="25.5">
      <c r="A124" s="24" t="s">
        <v>45</v>
      </c>
      <c r="B124" s="25">
        <v>116</v>
      </c>
      <c r="C124" s="64" t="s">
        <v>21</v>
      </c>
      <c r="D124" s="64" t="s">
        <v>36</v>
      </c>
      <c r="E124" s="45">
        <v>1754</v>
      </c>
      <c r="F124" s="47" t="s">
        <v>226</v>
      </c>
      <c r="G124" s="88">
        <v>790</v>
      </c>
      <c r="H124" s="19">
        <v>2000</v>
      </c>
    </row>
    <row r="125" spans="1:8" ht="25.5">
      <c r="A125" s="24" t="s">
        <v>45</v>
      </c>
      <c r="B125" s="25">
        <v>117</v>
      </c>
      <c r="C125" s="64" t="s">
        <v>227</v>
      </c>
      <c r="D125" s="64" t="s">
        <v>228</v>
      </c>
      <c r="E125" s="45">
        <v>2332</v>
      </c>
      <c r="F125" s="47" t="s">
        <v>229</v>
      </c>
      <c r="G125" s="88">
        <v>4647</v>
      </c>
      <c r="H125" s="19">
        <v>7000</v>
      </c>
    </row>
    <row r="126" spans="1:8" ht="25.5">
      <c r="A126" s="24" t="s">
        <v>45</v>
      </c>
      <c r="B126" s="25">
        <v>118</v>
      </c>
      <c r="C126" s="64" t="s">
        <v>227</v>
      </c>
      <c r="D126" s="64" t="s">
        <v>228</v>
      </c>
      <c r="E126" s="45">
        <v>2332</v>
      </c>
      <c r="F126" s="47" t="s">
        <v>230</v>
      </c>
      <c r="G126" s="88">
        <v>935</v>
      </c>
      <c r="H126" s="19">
        <v>1000</v>
      </c>
    </row>
    <row r="127" spans="1:8" ht="25.5">
      <c r="A127" s="24" t="s">
        <v>45</v>
      </c>
      <c r="B127" s="25">
        <v>119</v>
      </c>
      <c r="C127" s="64" t="s">
        <v>227</v>
      </c>
      <c r="D127" s="64" t="s">
        <v>228</v>
      </c>
      <c r="E127" s="45">
        <v>2332</v>
      </c>
      <c r="F127" s="47" t="s">
        <v>231</v>
      </c>
      <c r="G127" s="88">
        <v>2025</v>
      </c>
      <c r="H127" s="19">
        <v>2000</v>
      </c>
    </row>
    <row r="128" spans="1:8" ht="25.5">
      <c r="A128" s="24" t="s">
        <v>45</v>
      </c>
      <c r="B128" s="25">
        <v>120</v>
      </c>
      <c r="C128" s="64" t="s">
        <v>227</v>
      </c>
      <c r="D128" s="64" t="s">
        <v>228</v>
      </c>
      <c r="E128" s="45">
        <v>2332</v>
      </c>
      <c r="F128" s="47" t="s">
        <v>232</v>
      </c>
      <c r="G128" s="88">
        <v>122</v>
      </c>
      <c r="H128" s="19">
        <v>400</v>
      </c>
    </row>
    <row r="129" spans="1:8" ht="12.75">
      <c r="A129" s="24" t="s">
        <v>45</v>
      </c>
      <c r="B129" s="25">
        <v>121</v>
      </c>
      <c r="C129" s="64" t="s">
        <v>233</v>
      </c>
      <c r="D129" s="64" t="s">
        <v>234</v>
      </c>
      <c r="E129" s="45">
        <v>786</v>
      </c>
      <c r="F129" s="47" t="s">
        <v>235</v>
      </c>
      <c r="G129" s="88">
        <v>2458</v>
      </c>
      <c r="H129" s="19">
        <v>1000</v>
      </c>
    </row>
    <row r="130" spans="1:8" ht="12.75">
      <c r="A130" s="24" t="s">
        <v>45</v>
      </c>
      <c r="B130" s="25">
        <v>122</v>
      </c>
      <c r="C130" s="64" t="s">
        <v>233</v>
      </c>
      <c r="D130" s="64" t="s">
        <v>234</v>
      </c>
      <c r="E130" s="45">
        <v>786</v>
      </c>
      <c r="F130" s="47" t="s">
        <v>236</v>
      </c>
      <c r="G130" s="88">
        <v>1697</v>
      </c>
      <c r="H130" s="19">
        <v>600</v>
      </c>
    </row>
    <row r="131" spans="1:8" ht="12.75">
      <c r="A131" s="24" t="s">
        <v>45</v>
      </c>
      <c r="B131" s="25">
        <v>123</v>
      </c>
      <c r="C131" s="64" t="s">
        <v>233</v>
      </c>
      <c r="D131" s="64" t="s">
        <v>234</v>
      </c>
      <c r="E131" s="45">
        <v>786</v>
      </c>
      <c r="F131" s="47" t="s">
        <v>237</v>
      </c>
      <c r="G131" s="88">
        <v>420</v>
      </c>
      <c r="H131" s="19">
        <v>200</v>
      </c>
    </row>
    <row r="132" spans="1:8" ht="12.75">
      <c r="A132" s="24" t="s">
        <v>45</v>
      </c>
      <c r="B132" s="25">
        <v>124</v>
      </c>
      <c r="C132" s="64" t="s">
        <v>233</v>
      </c>
      <c r="D132" s="64" t="s">
        <v>234</v>
      </c>
      <c r="E132" s="45">
        <v>786</v>
      </c>
      <c r="F132" s="47" t="s">
        <v>238</v>
      </c>
      <c r="G132" s="88">
        <v>2871</v>
      </c>
      <c r="H132" s="19">
        <v>1200</v>
      </c>
    </row>
    <row r="133" spans="1:8" ht="12.75">
      <c r="A133" s="24" t="s">
        <v>45</v>
      </c>
      <c r="B133" s="25">
        <v>125</v>
      </c>
      <c r="C133" s="64" t="s">
        <v>39</v>
      </c>
      <c r="D133" s="64" t="s">
        <v>39</v>
      </c>
      <c r="E133" s="45">
        <v>2304</v>
      </c>
      <c r="F133" s="47" t="s">
        <v>239</v>
      </c>
      <c r="G133" s="88">
        <v>94</v>
      </c>
      <c r="H133" s="19">
        <v>700</v>
      </c>
    </row>
    <row r="134" spans="1:8" ht="12.75">
      <c r="A134" s="24" t="s">
        <v>45</v>
      </c>
      <c r="B134" s="25">
        <v>126</v>
      </c>
      <c r="C134" s="64" t="s">
        <v>51</v>
      </c>
      <c r="D134" s="64" t="s">
        <v>240</v>
      </c>
      <c r="E134" s="45">
        <v>1447</v>
      </c>
      <c r="F134" s="47" t="s">
        <v>241</v>
      </c>
      <c r="G134" s="88">
        <v>6075</v>
      </c>
      <c r="H134" s="19">
        <v>7000</v>
      </c>
    </row>
    <row r="135" spans="1:8" ht="12.75">
      <c r="A135" s="24" t="s">
        <v>45</v>
      </c>
      <c r="B135" s="25">
        <v>127</v>
      </c>
      <c r="C135" s="64" t="s">
        <v>51</v>
      </c>
      <c r="D135" s="64" t="s">
        <v>240</v>
      </c>
      <c r="E135" s="45">
        <v>1447</v>
      </c>
      <c r="F135" s="47" t="s">
        <v>242</v>
      </c>
      <c r="G135" s="88">
        <v>4509</v>
      </c>
      <c r="H135" s="19">
        <v>15000</v>
      </c>
    </row>
    <row r="136" spans="1:8" ht="12.75">
      <c r="A136" s="24" t="s">
        <v>45</v>
      </c>
      <c r="B136" s="25">
        <v>128</v>
      </c>
      <c r="C136" s="64" t="s">
        <v>51</v>
      </c>
      <c r="D136" s="64" t="s">
        <v>240</v>
      </c>
      <c r="E136" s="45">
        <v>1447</v>
      </c>
      <c r="F136" s="47" t="s">
        <v>243</v>
      </c>
      <c r="G136" s="88">
        <v>2485</v>
      </c>
      <c r="H136" s="19">
        <v>8000</v>
      </c>
    </row>
    <row r="137" spans="1:8" ht="12.75">
      <c r="A137" s="24" t="s">
        <v>45</v>
      </c>
      <c r="B137" s="25">
        <v>129</v>
      </c>
      <c r="C137" s="64" t="s">
        <v>51</v>
      </c>
      <c r="D137" s="64" t="s">
        <v>240</v>
      </c>
      <c r="E137" s="45">
        <v>1447</v>
      </c>
      <c r="F137" s="47" t="s">
        <v>244</v>
      </c>
      <c r="G137" s="88">
        <v>7867</v>
      </c>
      <c r="H137" s="19">
        <v>25000</v>
      </c>
    </row>
    <row r="138" spans="1:8" ht="12.75">
      <c r="A138" s="24" t="s">
        <v>45</v>
      </c>
      <c r="B138" s="25">
        <v>130</v>
      </c>
      <c r="C138" s="64" t="s">
        <v>51</v>
      </c>
      <c r="D138" s="64" t="s">
        <v>240</v>
      </c>
      <c r="E138" s="45">
        <v>1447</v>
      </c>
      <c r="F138" s="47" t="s">
        <v>245</v>
      </c>
      <c r="G138" s="88">
        <v>248</v>
      </c>
      <c r="H138" s="19">
        <v>200</v>
      </c>
    </row>
    <row r="139" spans="1:8" ht="12.75">
      <c r="A139" s="24" t="s">
        <v>45</v>
      </c>
      <c r="B139" s="25">
        <v>131</v>
      </c>
      <c r="C139" s="64" t="s">
        <v>51</v>
      </c>
      <c r="D139" s="64" t="s">
        <v>240</v>
      </c>
      <c r="E139" s="45">
        <v>1447</v>
      </c>
      <c r="F139" s="47" t="s">
        <v>246</v>
      </c>
      <c r="G139" s="88">
        <v>114</v>
      </c>
      <c r="H139" s="19">
        <v>100</v>
      </c>
    </row>
    <row r="140" spans="1:8" ht="12.75">
      <c r="A140" s="24" t="s">
        <v>45</v>
      </c>
      <c r="B140" s="25">
        <v>132</v>
      </c>
      <c r="C140" s="64" t="s">
        <v>51</v>
      </c>
      <c r="D140" s="64" t="s">
        <v>240</v>
      </c>
      <c r="E140" s="45">
        <v>1447</v>
      </c>
      <c r="F140" s="47" t="s">
        <v>247</v>
      </c>
      <c r="G140" s="88">
        <v>252</v>
      </c>
      <c r="H140" s="19">
        <v>300</v>
      </c>
    </row>
    <row r="141" spans="1:8" ht="38.25">
      <c r="A141" s="24" t="s">
        <v>45</v>
      </c>
      <c r="B141" s="25">
        <v>133</v>
      </c>
      <c r="C141" s="64" t="s">
        <v>40</v>
      </c>
      <c r="D141" s="64" t="s">
        <v>248</v>
      </c>
      <c r="E141" s="45">
        <v>564</v>
      </c>
      <c r="F141" s="47" t="s">
        <v>249</v>
      </c>
      <c r="G141" s="88">
        <v>586</v>
      </c>
      <c r="H141" s="19">
        <v>600</v>
      </c>
    </row>
    <row r="142" spans="1:8" ht="12.75">
      <c r="A142" s="24" t="s">
        <v>45</v>
      </c>
      <c r="B142" s="25">
        <v>134</v>
      </c>
      <c r="C142" s="64" t="s">
        <v>42</v>
      </c>
      <c r="D142" s="64" t="s">
        <v>42</v>
      </c>
      <c r="E142" s="45">
        <v>2248</v>
      </c>
      <c r="F142" s="47" t="s">
        <v>250</v>
      </c>
      <c r="G142" s="88">
        <v>146</v>
      </c>
      <c r="H142" s="19">
        <v>300</v>
      </c>
    </row>
    <row r="143" spans="1:8" ht="12.75">
      <c r="A143" s="24" t="s">
        <v>45</v>
      </c>
      <c r="B143" s="25">
        <v>135</v>
      </c>
      <c r="C143" s="64" t="s">
        <v>42</v>
      </c>
      <c r="D143" s="64" t="s">
        <v>42</v>
      </c>
      <c r="E143" s="45">
        <v>2248</v>
      </c>
      <c r="F143" s="47" t="s">
        <v>251</v>
      </c>
      <c r="G143" s="88">
        <v>5</v>
      </c>
      <c r="H143" s="19">
        <v>10</v>
      </c>
    </row>
    <row r="144" spans="1:8" ht="13.5" thickBot="1">
      <c r="A144" s="24" t="s">
        <v>45</v>
      </c>
      <c r="B144" s="25">
        <v>136</v>
      </c>
      <c r="C144" s="64" t="s">
        <v>42</v>
      </c>
      <c r="D144" s="64" t="s">
        <v>42</v>
      </c>
      <c r="E144" s="45">
        <v>2248</v>
      </c>
      <c r="F144" s="47" t="s">
        <v>252</v>
      </c>
      <c r="G144" s="88">
        <v>131</v>
      </c>
      <c r="H144" s="19">
        <v>80</v>
      </c>
    </row>
    <row r="145" spans="1:8" ht="14.25" thickBot="1" thickTop="1">
      <c r="A145" s="97" t="s">
        <v>45</v>
      </c>
      <c r="B145" s="98"/>
      <c r="C145" s="99"/>
      <c r="D145" s="27"/>
      <c r="E145" s="33"/>
      <c r="F145" s="32" t="s">
        <v>353</v>
      </c>
      <c r="G145" s="30">
        <f>SUM(G9:G144)</f>
        <v>210533</v>
      </c>
      <c r="H145" s="75">
        <f>SUM(H9:H144)</f>
        <v>334865</v>
      </c>
    </row>
    <row r="146" ht="13.5" thickTop="1"/>
    <row r="147" ht="13.5" thickBot="1"/>
    <row r="148" spans="6:8" ht="14.25" thickBot="1" thickTop="1">
      <c r="F148" s="76" t="s">
        <v>363</v>
      </c>
      <c r="G148" s="77">
        <f>G145+G8</f>
        <v>212472</v>
      </c>
      <c r="H148" s="78">
        <f>H145+H8</f>
        <v>337746</v>
      </c>
    </row>
    <row r="149" ht="13.5" thickTop="1"/>
  </sheetData>
  <sheetProtection/>
  <mergeCells count="3">
    <mergeCell ref="A145:C145"/>
    <mergeCell ref="A1:E1"/>
    <mergeCell ref="A8:C8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35"/>
  <sheetViews>
    <sheetView zoomScalePageLayoutView="0" workbookViewId="0" topLeftCell="A25">
      <selection activeCell="G35" sqref="G35"/>
    </sheetView>
  </sheetViews>
  <sheetFormatPr defaultColWidth="9.140625" defaultRowHeight="12.75"/>
  <cols>
    <col min="1" max="1" width="22.00390625" style="4" customWidth="1"/>
    <col min="2" max="2" width="10.57421875" style="14" customWidth="1"/>
    <col min="3" max="3" width="17.140625" style="4" customWidth="1"/>
    <col min="4" max="4" width="23.7109375" style="8" customWidth="1"/>
    <col min="5" max="5" width="18.28125" style="8" customWidth="1"/>
    <col min="6" max="6" width="15.00390625" style="63" customWidth="1"/>
    <col min="7" max="7" width="18.140625" style="6" customWidth="1"/>
    <col min="8" max="16384" width="9.140625" style="1" customWidth="1"/>
  </cols>
  <sheetData>
    <row r="1" spans="1:7" ht="12.75">
      <c r="A1" s="100" t="s">
        <v>10</v>
      </c>
      <c r="B1" s="100"/>
      <c r="C1" s="100"/>
      <c r="D1" s="100"/>
      <c r="E1" s="100"/>
      <c r="F1" s="100"/>
      <c r="G1" s="100"/>
    </row>
    <row r="2" ht="13.5" thickBot="1"/>
    <row r="3" spans="1:7" ht="64.5" customHeight="1" thickBot="1" thickTop="1">
      <c r="A3" s="5" t="s">
        <v>4</v>
      </c>
      <c r="B3" s="18" t="s">
        <v>7</v>
      </c>
      <c r="C3" s="5" t="s">
        <v>2</v>
      </c>
      <c r="D3" s="9" t="s">
        <v>11</v>
      </c>
      <c r="E3" s="9" t="s">
        <v>12</v>
      </c>
      <c r="F3" s="89" t="s">
        <v>17</v>
      </c>
      <c r="G3" s="7" t="s">
        <v>18</v>
      </c>
    </row>
    <row r="4" spans="1:7" ht="26.25" thickTop="1">
      <c r="A4" s="3" t="s">
        <v>29</v>
      </c>
      <c r="B4" s="16">
        <v>1</v>
      </c>
      <c r="C4" s="3" t="s">
        <v>359</v>
      </c>
      <c r="D4" s="10" t="s">
        <v>68</v>
      </c>
      <c r="E4" s="10" t="s">
        <v>69</v>
      </c>
      <c r="F4" s="31">
        <v>79</v>
      </c>
      <c r="G4" s="31">
        <v>45501</v>
      </c>
    </row>
    <row r="5" spans="1:7" ht="25.5">
      <c r="A5" s="3" t="s">
        <v>29</v>
      </c>
      <c r="B5" s="16">
        <v>2</v>
      </c>
      <c r="C5" s="3" t="s">
        <v>359</v>
      </c>
      <c r="D5" s="10" t="s">
        <v>68</v>
      </c>
      <c r="E5" s="10" t="s">
        <v>70</v>
      </c>
      <c r="F5" s="31">
        <v>54.1</v>
      </c>
      <c r="G5" s="31">
        <v>18290</v>
      </c>
    </row>
    <row r="6" spans="1:7" ht="25.5">
      <c r="A6" s="3" t="s">
        <v>29</v>
      </c>
      <c r="B6" s="16">
        <v>3</v>
      </c>
      <c r="C6" s="3" t="s">
        <v>359</v>
      </c>
      <c r="D6" s="10" t="s">
        <v>68</v>
      </c>
      <c r="E6" s="10" t="s">
        <v>71</v>
      </c>
      <c r="F6" s="31">
        <v>45.8</v>
      </c>
      <c r="G6" s="31">
        <v>9214</v>
      </c>
    </row>
    <row r="7" spans="1:7" ht="25.5">
      <c r="A7" s="3" t="s">
        <v>29</v>
      </c>
      <c r="B7" s="16">
        <v>4</v>
      </c>
      <c r="C7" s="3" t="s">
        <v>359</v>
      </c>
      <c r="D7" s="10" t="s">
        <v>68</v>
      </c>
      <c r="E7" s="10" t="s">
        <v>72</v>
      </c>
      <c r="F7" s="31">
        <v>279</v>
      </c>
      <c r="G7" s="31">
        <v>904</v>
      </c>
    </row>
    <row r="8" spans="1:7" ht="25.5">
      <c r="A8" s="3" t="s">
        <v>29</v>
      </c>
      <c r="B8" s="16">
        <v>5</v>
      </c>
      <c r="C8" s="3" t="s">
        <v>360</v>
      </c>
      <c r="D8" s="10" t="s">
        <v>73</v>
      </c>
      <c r="E8" s="10" t="s">
        <v>74</v>
      </c>
      <c r="F8" s="31">
        <v>21.04</v>
      </c>
      <c r="G8" s="31">
        <v>7380</v>
      </c>
    </row>
    <row r="9" spans="1:7" ht="26.25" thickBot="1">
      <c r="A9" s="3" t="s">
        <v>29</v>
      </c>
      <c r="B9" s="16">
        <v>6</v>
      </c>
      <c r="C9" s="3" t="s">
        <v>361</v>
      </c>
      <c r="D9" s="10" t="s">
        <v>75</v>
      </c>
      <c r="E9" s="10" t="s">
        <v>76</v>
      </c>
      <c r="F9" s="31">
        <v>103.61</v>
      </c>
      <c r="G9" s="31">
        <v>14996</v>
      </c>
    </row>
    <row r="10" spans="1:7" ht="14.25" thickBot="1" thickTop="1">
      <c r="A10" s="97" t="s">
        <v>30</v>
      </c>
      <c r="B10" s="98"/>
      <c r="C10" s="99"/>
      <c r="D10" s="34"/>
      <c r="E10" s="32" t="s">
        <v>353</v>
      </c>
      <c r="F10" s="26">
        <f>SUM(F4:F9)</f>
        <v>582.55</v>
      </c>
      <c r="G10" s="75">
        <f>SUM(G4:G9)</f>
        <v>96285</v>
      </c>
    </row>
    <row r="11" spans="1:7" ht="27" thickBot="1" thickTop="1">
      <c r="A11" s="3" t="s">
        <v>90</v>
      </c>
      <c r="B11" s="16">
        <v>1</v>
      </c>
      <c r="C11" s="3" t="s">
        <v>58</v>
      </c>
      <c r="D11" s="10" t="s">
        <v>91</v>
      </c>
      <c r="E11" s="44" t="s">
        <v>92</v>
      </c>
      <c r="F11" s="31">
        <v>37.66</v>
      </c>
      <c r="G11" s="31">
        <v>79197</v>
      </c>
    </row>
    <row r="12" spans="1:7" ht="14.25" thickBot="1" thickTop="1">
      <c r="A12" s="97" t="s">
        <v>33</v>
      </c>
      <c r="B12" s="98"/>
      <c r="C12" s="99"/>
      <c r="D12" s="34"/>
      <c r="E12" s="32" t="s">
        <v>353</v>
      </c>
      <c r="F12" s="26">
        <f>SUM(F11:F11)</f>
        <v>37.66</v>
      </c>
      <c r="G12" s="75">
        <f>SUM(G11:G11)</f>
        <v>79197</v>
      </c>
    </row>
    <row r="13" spans="1:7" ht="26.25" thickTop="1">
      <c r="A13" s="55" t="s">
        <v>45</v>
      </c>
      <c r="B13" s="55">
        <v>1</v>
      </c>
      <c r="C13" s="56" t="s">
        <v>21</v>
      </c>
      <c r="D13" s="57" t="s">
        <v>253</v>
      </c>
      <c r="E13" s="58" t="s">
        <v>254</v>
      </c>
      <c r="F13" s="71">
        <v>57.7</v>
      </c>
      <c r="G13" s="31">
        <v>80000</v>
      </c>
    </row>
    <row r="14" spans="1:7" ht="25.5">
      <c r="A14" s="55" t="s">
        <v>45</v>
      </c>
      <c r="B14" s="55">
        <v>2</v>
      </c>
      <c r="C14" s="56" t="s">
        <v>21</v>
      </c>
      <c r="D14" s="57" t="s">
        <v>253</v>
      </c>
      <c r="E14" s="58" t="s">
        <v>255</v>
      </c>
      <c r="F14" s="71">
        <v>41.1</v>
      </c>
      <c r="G14" s="67">
        <v>59000</v>
      </c>
    </row>
    <row r="15" spans="1:7" ht="25.5">
      <c r="A15" s="55" t="s">
        <v>45</v>
      </c>
      <c r="B15" s="55">
        <v>3</v>
      </c>
      <c r="C15" s="56" t="s">
        <v>21</v>
      </c>
      <c r="D15" s="57" t="s">
        <v>253</v>
      </c>
      <c r="E15" s="58" t="s">
        <v>256</v>
      </c>
      <c r="F15" s="71">
        <v>49.6</v>
      </c>
      <c r="G15" s="67">
        <v>75000</v>
      </c>
    </row>
    <row r="16" spans="1:7" ht="25.5">
      <c r="A16" s="55" t="s">
        <v>45</v>
      </c>
      <c r="B16" s="55">
        <v>4</v>
      </c>
      <c r="C16" s="56" t="s">
        <v>21</v>
      </c>
      <c r="D16" s="57" t="s">
        <v>253</v>
      </c>
      <c r="E16" s="58" t="s">
        <v>257</v>
      </c>
      <c r="F16" s="71">
        <v>34.6</v>
      </c>
      <c r="G16" s="67">
        <v>50000</v>
      </c>
    </row>
    <row r="17" spans="1:7" ht="25.5">
      <c r="A17" s="55" t="s">
        <v>45</v>
      </c>
      <c r="B17" s="55">
        <v>5</v>
      </c>
      <c r="C17" s="56" t="s">
        <v>21</v>
      </c>
      <c r="D17" s="57" t="s">
        <v>253</v>
      </c>
      <c r="E17" s="58" t="s">
        <v>258</v>
      </c>
      <c r="F17" s="71">
        <v>39.4</v>
      </c>
      <c r="G17" s="67">
        <v>60000</v>
      </c>
    </row>
    <row r="18" spans="1:7" ht="26.25" thickBot="1">
      <c r="A18" s="55" t="s">
        <v>45</v>
      </c>
      <c r="B18" s="55">
        <v>6</v>
      </c>
      <c r="C18" s="56" t="s">
        <v>21</v>
      </c>
      <c r="D18" s="57" t="s">
        <v>253</v>
      </c>
      <c r="E18" s="58" t="s">
        <v>259</v>
      </c>
      <c r="F18" s="71">
        <v>34.7</v>
      </c>
      <c r="G18" s="67">
        <v>50000</v>
      </c>
    </row>
    <row r="19" spans="1:7" ht="14.25" thickBot="1" thickTop="1">
      <c r="A19" s="97" t="s">
        <v>45</v>
      </c>
      <c r="B19" s="98"/>
      <c r="C19" s="99"/>
      <c r="D19" s="34"/>
      <c r="E19" s="32" t="s">
        <v>353</v>
      </c>
      <c r="F19" s="26">
        <f>SUM(F13:F18)</f>
        <v>257.1</v>
      </c>
      <c r="G19" s="75">
        <f>SUM(G13:G18)</f>
        <v>374000</v>
      </c>
    </row>
    <row r="20" spans="1:7" ht="26.25" thickTop="1">
      <c r="A20" s="37" t="s">
        <v>56</v>
      </c>
      <c r="B20" s="41">
        <v>1</v>
      </c>
      <c r="C20" s="37" t="s">
        <v>44</v>
      </c>
      <c r="D20" s="42" t="s">
        <v>323</v>
      </c>
      <c r="E20" s="42" t="s">
        <v>324</v>
      </c>
      <c r="F20" s="71">
        <v>116.34</v>
      </c>
      <c r="G20" s="67">
        <v>65000</v>
      </c>
    </row>
    <row r="21" spans="1:7" ht="25.5">
      <c r="A21" s="3" t="s">
        <v>56</v>
      </c>
      <c r="B21" s="16">
        <v>2</v>
      </c>
      <c r="C21" s="3" t="s">
        <v>48</v>
      </c>
      <c r="D21" s="10" t="s">
        <v>325</v>
      </c>
      <c r="E21" s="10" t="s">
        <v>326</v>
      </c>
      <c r="F21" s="71">
        <v>70.5</v>
      </c>
      <c r="G21" s="67">
        <v>85000</v>
      </c>
    </row>
    <row r="22" spans="1:7" ht="25.5">
      <c r="A22" s="3" t="s">
        <v>56</v>
      </c>
      <c r="B22" s="60">
        <v>3</v>
      </c>
      <c r="C22" s="3" t="s">
        <v>35</v>
      </c>
      <c r="D22" s="10" t="s">
        <v>327</v>
      </c>
      <c r="E22" s="10" t="s">
        <v>328</v>
      </c>
      <c r="F22" s="71">
        <v>73.3</v>
      </c>
      <c r="G22" s="67">
        <v>32350</v>
      </c>
    </row>
    <row r="23" spans="1:7" ht="25.5">
      <c r="A23" s="3" t="s">
        <v>56</v>
      </c>
      <c r="B23" s="48">
        <v>4</v>
      </c>
      <c r="C23" s="3" t="s">
        <v>44</v>
      </c>
      <c r="D23" s="10" t="s">
        <v>329</v>
      </c>
      <c r="E23" s="10" t="s">
        <v>330</v>
      </c>
      <c r="F23" s="71">
        <v>41.33</v>
      </c>
      <c r="G23" s="67">
        <v>25000</v>
      </c>
    </row>
    <row r="24" spans="1:7" ht="25.5">
      <c r="A24" s="3" t="s">
        <v>56</v>
      </c>
      <c r="B24" s="60">
        <v>5</v>
      </c>
      <c r="C24" s="3" t="s">
        <v>27</v>
      </c>
      <c r="D24" s="10" t="s">
        <v>331</v>
      </c>
      <c r="E24" s="10" t="s">
        <v>332</v>
      </c>
      <c r="F24" s="71">
        <v>50.26</v>
      </c>
      <c r="G24" s="67">
        <v>45000</v>
      </c>
    </row>
    <row r="25" spans="1:7" ht="25.5">
      <c r="A25" s="3" t="s">
        <v>56</v>
      </c>
      <c r="B25" s="16">
        <v>6</v>
      </c>
      <c r="C25" s="3" t="s">
        <v>43</v>
      </c>
      <c r="D25" s="10" t="s">
        <v>333</v>
      </c>
      <c r="E25" s="10" t="s">
        <v>334</v>
      </c>
      <c r="F25" s="71">
        <v>48.55</v>
      </c>
      <c r="G25" s="67">
        <v>37500</v>
      </c>
    </row>
    <row r="26" spans="1:7" ht="25.5">
      <c r="A26" s="3" t="s">
        <v>56</v>
      </c>
      <c r="B26" s="60">
        <v>7</v>
      </c>
      <c r="C26" s="3" t="s">
        <v>44</v>
      </c>
      <c r="D26" s="10" t="s">
        <v>335</v>
      </c>
      <c r="E26" s="10" t="s">
        <v>336</v>
      </c>
      <c r="F26" s="71">
        <v>49.54</v>
      </c>
      <c r="G26" s="67">
        <v>37500</v>
      </c>
    </row>
    <row r="27" spans="1:7" ht="25.5">
      <c r="A27" s="3" t="s">
        <v>56</v>
      </c>
      <c r="B27" s="16">
        <v>8</v>
      </c>
      <c r="C27" s="3" t="s">
        <v>27</v>
      </c>
      <c r="D27" s="10" t="s">
        <v>337</v>
      </c>
      <c r="E27" s="10" t="s">
        <v>338</v>
      </c>
      <c r="F27" s="71">
        <v>54.84</v>
      </c>
      <c r="G27" s="67">
        <v>52300</v>
      </c>
    </row>
    <row r="28" spans="1:7" ht="25.5">
      <c r="A28" s="3" t="s">
        <v>56</v>
      </c>
      <c r="B28" s="60">
        <v>9</v>
      </c>
      <c r="C28" s="3" t="s">
        <v>27</v>
      </c>
      <c r="D28" s="10" t="s">
        <v>339</v>
      </c>
      <c r="E28" s="10" t="s">
        <v>340</v>
      </c>
      <c r="F28" s="71">
        <v>21.3</v>
      </c>
      <c r="G28" s="67">
        <v>21000</v>
      </c>
    </row>
    <row r="29" spans="1:7" ht="25.5">
      <c r="A29" s="3" t="s">
        <v>56</v>
      </c>
      <c r="B29" s="16">
        <v>10</v>
      </c>
      <c r="C29" s="3" t="s">
        <v>22</v>
      </c>
      <c r="D29" s="10" t="s">
        <v>341</v>
      </c>
      <c r="E29" s="10" t="s">
        <v>342</v>
      </c>
      <c r="F29" s="71">
        <v>16.27</v>
      </c>
      <c r="G29" s="67">
        <v>10000</v>
      </c>
    </row>
    <row r="30" spans="1:7" ht="25.5">
      <c r="A30" s="3" t="s">
        <v>56</v>
      </c>
      <c r="B30" s="60">
        <v>11</v>
      </c>
      <c r="C30" s="3" t="s">
        <v>52</v>
      </c>
      <c r="D30" s="10" t="s">
        <v>343</v>
      </c>
      <c r="E30" s="10" t="s">
        <v>344</v>
      </c>
      <c r="F30" s="71">
        <v>79.46</v>
      </c>
      <c r="G30" s="67">
        <v>68000</v>
      </c>
    </row>
    <row r="31" spans="1:7" ht="25.5">
      <c r="A31" s="3" t="s">
        <v>56</v>
      </c>
      <c r="B31" s="16">
        <v>12</v>
      </c>
      <c r="C31" s="3" t="s">
        <v>21</v>
      </c>
      <c r="D31" s="10" t="s">
        <v>345</v>
      </c>
      <c r="E31" s="10" t="s">
        <v>346</v>
      </c>
      <c r="F31" s="71">
        <v>298</v>
      </c>
      <c r="G31" s="67">
        <v>450000</v>
      </c>
    </row>
    <row r="32" spans="1:7" ht="26.25" thickBot="1">
      <c r="A32" s="3" t="s">
        <v>56</v>
      </c>
      <c r="B32" s="60">
        <v>13</v>
      </c>
      <c r="C32" s="3" t="s">
        <v>27</v>
      </c>
      <c r="D32" s="10" t="s">
        <v>347</v>
      </c>
      <c r="E32" s="10" t="s">
        <v>336</v>
      </c>
      <c r="F32" s="71">
        <v>66.03</v>
      </c>
      <c r="G32" s="67">
        <v>63000</v>
      </c>
    </row>
    <row r="33" spans="1:7" ht="14.25" thickBot="1" thickTop="1">
      <c r="A33" s="97" t="s">
        <v>56</v>
      </c>
      <c r="B33" s="98"/>
      <c r="C33" s="99"/>
      <c r="D33" s="34"/>
      <c r="E33" s="32" t="s">
        <v>353</v>
      </c>
      <c r="F33" s="26">
        <f>SUM(F20:F32)</f>
        <v>985.7199999999999</v>
      </c>
      <c r="G33" s="75">
        <f>SUM(G20:G32)</f>
        <v>991650</v>
      </c>
    </row>
    <row r="34" ht="14.25" thickBot="1" thickTop="1"/>
    <row r="35" spans="5:7" ht="27" thickBot="1" thickTop="1">
      <c r="E35" s="76" t="s">
        <v>364</v>
      </c>
      <c r="F35" s="79">
        <f>F33+F19+F12+F10</f>
        <v>1863.03</v>
      </c>
      <c r="G35" s="78">
        <f>G33+G19+G12+G10</f>
        <v>1541132</v>
      </c>
    </row>
    <row r="36" ht="13.5" thickTop="1"/>
  </sheetData>
  <sheetProtection/>
  <mergeCells count="5">
    <mergeCell ref="A19:C19"/>
    <mergeCell ref="A33:C33"/>
    <mergeCell ref="A1:G1"/>
    <mergeCell ref="A10:C10"/>
    <mergeCell ref="A12:C12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35"/>
  <sheetViews>
    <sheetView tabSelected="1" zoomScalePageLayoutView="0" workbookViewId="0" topLeftCell="A28">
      <selection activeCell="H43" sqref="H43"/>
    </sheetView>
  </sheetViews>
  <sheetFormatPr defaultColWidth="9.140625" defaultRowHeight="12.75"/>
  <cols>
    <col min="1" max="1" width="18.28125" style="8" customWidth="1"/>
    <col min="2" max="2" width="10.57421875" style="14" customWidth="1"/>
    <col min="3" max="3" width="18.421875" style="8" customWidth="1"/>
    <col min="4" max="4" width="13.140625" style="8" customWidth="1"/>
    <col min="5" max="5" width="11.57421875" style="14" customWidth="1"/>
    <col min="6" max="6" width="11.57421875" style="8" customWidth="1"/>
    <col min="7" max="7" width="11.57421875" style="11" customWidth="1"/>
    <col min="8" max="8" width="22.28125" style="8" customWidth="1"/>
    <col min="9" max="9" width="18.28125" style="74" customWidth="1"/>
    <col min="10" max="10" width="15.57421875" style="91" bestFit="1" customWidth="1"/>
    <col min="11" max="11" width="18.140625" style="63" customWidth="1"/>
    <col min="12" max="16384" width="9.140625" style="1" customWidth="1"/>
  </cols>
  <sheetData>
    <row r="1" spans="1:11" ht="12.75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3.5" thickBot="1"/>
    <row r="3" spans="1:11" ht="64.5" customHeight="1" thickBot="1" thickTop="1">
      <c r="A3" s="9" t="s">
        <v>4</v>
      </c>
      <c r="B3" s="18" t="s">
        <v>7</v>
      </c>
      <c r="C3" s="9" t="s">
        <v>2</v>
      </c>
      <c r="D3" s="17" t="s">
        <v>13</v>
      </c>
      <c r="E3" s="15" t="s">
        <v>14</v>
      </c>
      <c r="F3" s="13" t="s">
        <v>8</v>
      </c>
      <c r="G3" s="89" t="s">
        <v>366</v>
      </c>
      <c r="H3" s="9" t="s">
        <v>11</v>
      </c>
      <c r="I3" s="89" t="s">
        <v>15</v>
      </c>
      <c r="J3" s="89" t="s">
        <v>367</v>
      </c>
      <c r="K3" s="89" t="s">
        <v>18</v>
      </c>
    </row>
    <row r="4" spans="1:11" ht="27" thickBot="1" thickTop="1">
      <c r="A4" s="44" t="s">
        <v>33</v>
      </c>
      <c r="B4" s="43">
        <v>1</v>
      </c>
      <c r="C4" s="44" t="s">
        <v>93</v>
      </c>
      <c r="D4" s="44" t="s">
        <v>22</v>
      </c>
      <c r="E4" s="43">
        <v>105</v>
      </c>
      <c r="F4" s="44" t="s">
        <v>94</v>
      </c>
      <c r="G4" s="59">
        <v>710</v>
      </c>
      <c r="H4" s="44" t="s">
        <v>95</v>
      </c>
      <c r="I4" s="44" t="s">
        <v>96</v>
      </c>
      <c r="J4" s="70">
        <v>2813</v>
      </c>
      <c r="K4" s="70">
        <v>2237000</v>
      </c>
    </row>
    <row r="5" spans="1:11" ht="14.25" thickBot="1" thickTop="1">
      <c r="A5" s="97" t="s">
        <v>33</v>
      </c>
      <c r="B5" s="98"/>
      <c r="C5" s="99"/>
      <c r="D5" s="36"/>
      <c r="E5" s="35"/>
      <c r="F5" s="27"/>
      <c r="G5" s="28"/>
      <c r="H5" s="29"/>
      <c r="I5" s="32" t="s">
        <v>353</v>
      </c>
      <c r="J5" s="26">
        <f>SUM(J4:J4)</f>
        <v>2813</v>
      </c>
      <c r="K5" s="75">
        <f>SUM(K4:K4)</f>
        <v>2237000</v>
      </c>
    </row>
    <row r="6" spans="1:11" ht="26.25" thickTop="1">
      <c r="A6" s="44" t="s">
        <v>45</v>
      </c>
      <c r="B6" s="43">
        <v>1</v>
      </c>
      <c r="C6" s="68" t="s">
        <v>53</v>
      </c>
      <c r="D6" s="68" t="s">
        <v>260</v>
      </c>
      <c r="E6" s="38">
        <v>2205</v>
      </c>
      <c r="F6" s="54" t="s">
        <v>261</v>
      </c>
      <c r="G6" s="38">
        <v>2963</v>
      </c>
      <c r="H6" s="69" t="s">
        <v>262</v>
      </c>
      <c r="I6" s="80" t="s">
        <v>263</v>
      </c>
      <c r="J6" s="92">
        <v>18</v>
      </c>
      <c r="K6" s="70">
        <v>10000</v>
      </c>
    </row>
    <row r="7" spans="1:11" ht="25.5">
      <c r="A7" s="44" t="s">
        <v>45</v>
      </c>
      <c r="B7" s="43">
        <v>2</v>
      </c>
      <c r="C7" s="68" t="s">
        <v>34</v>
      </c>
      <c r="D7" s="68" t="s">
        <v>99</v>
      </c>
      <c r="E7" s="38">
        <v>1536</v>
      </c>
      <c r="F7" s="54" t="s">
        <v>264</v>
      </c>
      <c r="G7" s="38">
        <v>29</v>
      </c>
      <c r="H7" s="68" t="s">
        <v>265</v>
      </c>
      <c r="I7" s="81" t="s">
        <v>266</v>
      </c>
      <c r="J7" s="93">
        <v>11</v>
      </c>
      <c r="K7" s="70">
        <v>41</v>
      </c>
    </row>
    <row r="8" spans="1:11" ht="25.5">
      <c r="A8" s="44" t="s">
        <v>45</v>
      </c>
      <c r="B8" s="43">
        <v>3</v>
      </c>
      <c r="C8" s="68" t="s">
        <v>34</v>
      </c>
      <c r="D8" s="68" t="s">
        <v>99</v>
      </c>
      <c r="E8" s="38">
        <v>1536</v>
      </c>
      <c r="F8" s="38" t="s">
        <v>267</v>
      </c>
      <c r="G8" s="38">
        <v>1407</v>
      </c>
      <c r="H8" s="68" t="s">
        <v>268</v>
      </c>
      <c r="I8" s="81" t="s">
        <v>269</v>
      </c>
      <c r="J8" s="94">
        <v>380</v>
      </c>
      <c r="K8" s="70">
        <v>75000</v>
      </c>
    </row>
    <row r="9" spans="1:11" ht="25.5">
      <c r="A9" s="44" t="s">
        <v>45</v>
      </c>
      <c r="B9" s="43">
        <v>4</v>
      </c>
      <c r="C9" s="68" t="s">
        <v>270</v>
      </c>
      <c r="D9" s="68" t="s">
        <v>160</v>
      </c>
      <c r="E9" s="38">
        <v>2555</v>
      </c>
      <c r="F9" s="68" t="s">
        <v>271</v>
      </c>
      <c r="G9" s="38">
        <v>1968</v>
      </c>
      <c r="H9" s="68" t="s">
        <v>272</v>
      </c>
      <c r="I9" s="80" t="s">
        <v>273</v>
      </c>
      <c r="J9" s="94">
        <v>236</v>
      </c>
      <c r="K9" s="70">
        <v>100000</v>
      </c>
    </row>
    <row r="10" spans="1:11" ht="25.5">
      <c r="A10" s="44" t="s">
        <v>45</v>
      </c>
      <c r="B10" s="43">
        <v>5</v>
      </c>
      <c r="C10" s="68" t="s">
        <v>41</v>
      </c>
      <c r="D10" s="68" t="s">
        <v>165</v>
      </c>
      <c r="E10" s="38">
        <v>2580</v>
      </c>
      <c r="F10" s="54" t="s">
        <v>274</v>
      </c>
      <c r="G10" s="38">
        <v>3640</v>
      </c>
      <c r="H10" s="69" t="s">
        <v>275</v>
      </c>
      <c r="I10" s="82" t="s">
        <v>276</v>
      </c>
      <c r="J10" s="94">
        <v>195</v>
      </c>
      <c r="K10" s="70">
        <v>66000</v>
      </c>
    </row>
    <row r="11" spans="1:11" ht="25.5">
      <c r="A11" s="44" t="s">
        <v>45</v>
      </c>
      <c r="B11" s="43">
        <v>6</v>
      </c>
      <c r="C11" s="68" t="s">
        <v>41</v>
      </c>
      <c r="D11" s="68" t="s">
        <v>162</v>
      </c>
      <c r="E11" s="38">
        <v>2524</v>
      </c>
      <c r="F11" s="54" t="s">
        <v>277</v>
      </c>
      <c r="G11" s="38">
        <v>834</v>
      </c>
      <c r="H11" s="68" t="s">
        <v>278</v>
      </c>
      <c r="I11" s="81" t="s">
        <v>279</v>
      </c>
      <c r="J11" s="94">
        <v>38.8</v>
      </c>
      <c r="K11" s="70">
        <v>24000</v>
      </c>
    </row>
    <row r="12" spans="1:11" ht="38.25">
      <c r="A12" s="44" t="s">
        <v>45</v>
      </c>
      <c r="B12" s="43">
        <v>7</v>
      </c>
      <c r="C12" s="68" t="s">
        <v>54</v>
      </c>
      <c r="D12" s="68" t="s">
        <v>55</v>
      </c>
      <c r="E12" s="38">
        <v>2076</v>
      </c>
      <c r="F12" s="38" t="s">
        <v>280</v>
      </c>
      <c r="G12" s="38">
        <v>6076</v>
      </c>
      <c r="H12" s="68" t="s">
        <v>281</v>
      </c>
      <c r="I12" s="82" t="s">
        <v>282</v>
      </c>
      <c r="J12" s="92">
        <v>726</v>
      </c>
      <c r="K12" s="70">
        <v>595000</v>
      </c>
    </row>
    <row r="13" spans="1:11" ht="25.5">
      <c r="A13" s="44" t="s">
        <v>45</v>
      </c>
      <c r="B13" s="43">
        <v>8</v>
      </c>
      <c r="C13" s="68" t="s">
        <v>37</v>
      </c>
      <c r="D13" s="68" t="s">
        <v>283</v>
      </c>
      <c r="E13" s="38">
        <v>2171</v>
      </c>
      <c r="F13" s="38" t="s">
        <v>284</v>
      </c>
      <c r="G13" s="38">
        <v>166</v>
      </c>
      <c r="H13" s="68" t="s">
        <v>285</v>
      </c>
      <c r="I13" s="82" t="s">
        <v>286</v>
      </c>
      <c r="J13" s="92">
        <v>170</v>
      </c>
      <c r="K13" s="70">
        <v>181000</v>
      </c>
    </row>
    <row r="14" spans="1:11" ht="38.25">
      <c r="A14" s="44" t="s">
        <v>45</v>
      </c>
      <c r="B14" s="43">
        <v>9</v>
      </c>
      <c r="C14" s="68" t="s">
        <v>227</v>
      </c>
      <c r="D14" s="68" t="s">
        <v>228</v>
      </c>
      <c r="E14" s="38">
        <v>2332</v>
      </c>
      <c r="F14" s="54" t="s">
        <v>287</v>
      </c>
      <c r="G14" s="38">
        <v>5201</v>
      </c>
      <c r="H14" s="69" t="s">
        <v>288</v>
      </c>
      <c r="I14" s="82" t="s">
        <v>289</v>
      </c>
      <c r="J14" s="92">
        <v>336</v>
      </c>
      <c r="K14" s="70">
        <v>150000</v>
      </c>
    </row>
    <row r="15" spans="1:11" ht="38.25">
      <c r="A15" s="44" t="s">
        <v>45</v>
      </c>
      <c r="B15" s="43">
        <v>10</v>
      </c>
      <c r="C15" s="68" t="s">
        <v>227</v>
      </c>
      <c r="D15" s="68" t="s">
        <v>228</v>
      </c>
      <c r="E15" s="38">
        <v>2332</v>
      </c>
      <c r="F15" s="54" t="s">
        <v>290</v>
      </c>
      <c r="G15" s="38">
        <v>5801</v>
      </c>
      <c r="H15" s="69" t="s">
        <v>288</v>
      </c>
      <c r="I15" s="82" t="s">
        <v>291</v>
      </c>
      <c r="J15" s="92">
        <v>140</v>
      </c>
      <c r="K15" s="70">
        <v>104000</v>
      </c>
    </row>
    <row r="16" spans="1:11" ht="51">
      <c r="A16" s="44" t="s">
        <v>45</v>
      </c>
      <c r="B16" s="43">
        <v>11</v>
      </c>
      <c r="C16" s="68" t="s">
        <v>227</v>
      </c>
      <c r="D16" s="68" t="s">
        <v>228</v>
      </c>
      <c r="E16" s="38">
        <v>2332</v>
      </c>
      <c r="F16" s="54" t="s">
        <v>292</v>
      </c>
      <c r="G16" s="38">
        <v>6474</v>
      </c>
      <c r="H16" s="69" t="s">
        <v>288</v>
      </c>
      <c r="I16" s="82" t="s">
        <v>293</v>
      </c>
      <c r="J16" s="92">
        <v>456</v>
      </c>
      <c r="K16" s="70">
        <v>190000</v>
      </c>
    </row>
    <row r="17" spans="1:11" ht="38.25">
      <c r="A17" s="44" t="s">
        <v>45</v>
      </c>
      <c r="B17" s="43">
        <v>12</v>
      </c>
      <c r="C17" s="68" t="s">
        <v>227</v>
      </c>
      <c r="D17" s="68" t="s">
        <v>228</v>
      </c>
      <c r="E17" s="38">
        <v>2332</v>
      </c>
      <c r="F17" s="54" t="s">
        <v>294</v>
      </c>
      <c r="G17" s="38">
        <v>450</v>
      </c>
      <c r="H17" s="69" t="s">
        <v>288</v>
      </c>
      <c r="I17" s="82" t="s">
        <v>295</v>
      </c>
      <c r="J17" s="92">
        <v>81</v>
      </c>
      <c r="K17" s="70">
        <v>46000</v>
      </c>
    </row>
    <row r="18" spans="1:11" ht="25.5">
      <c r="A18" s="44" t="s">
        <v>45</v>
      </c>
      <c r="B18" s="43">
        <v>13</v>
      </c>
      <c r="C18" s="68" t="s">
        <v>51</v>
      </c>
      <c r="D18" s="68" t="s">
        <v>240</v>
      </c>
      <c r="E18" s="38">
        <v>1447</v>
      </c>
      <c r="F18" s="54" t="s">
        <v>296</v>
      </c>
      <c r="G18" s="38">
        <v>37525</v>
      </c>
      <c r="H18" s="68" t="s">
        <v>297</v>
      </c>
      <c r="I18" s="82" t="s">
        <v>298</v>
      </c>
      <c r="J18" s="92">
        <v>35</v>
      </c>
      <c r="K18" s="70">
        <v>200000</v>
      </c>
    </row>
    <row r="19" spans="1:11" ht="25.5">
      <c r="A19" s="44" t="s">
        <v>45</v>
      </c>
      <c r="B19" s="43">
        <v>14</v>
      </c>
      <c r="C19" s="68" t="s">
        <v>51</v>
      </c>
      <c r="D19" s="68" t="s">
        <v>240</v>
      </c>
      <c r="E19" s="38">
        <v>1447</v>
      </c>
      <c r="F19" s="54" t="s">
        <v>299</v>
      </c>
      <c r="G19" s="38">
        <v>319</v>
      </c>
      <c r="H19" s="68" t="s">
        <v>297</v>
      </c>
      <c r="I19" s="82" t="s">
        <v>300</v>
      </c>
      <c r="J19" s="92">
        <v>283</v>
      </c>
      <c r="K19" s="70">
        <v>6000</v>
      </c>
    </row>
    <row r="20" spans="1:11" ht="25.5">
      <c r="A20" s="44" t="s">
        <v>45</v>
      </c>
      <c r="B20" s="43">
        <v>15</v>
      </c>
      <c r="C20" s="68" t="s">
        <v>51</v>
      </c>
      <c r="D20" s="68" t="s">
        <v>240</v>
      </c>
      <c r="E20" s="38">
        <v>1447</v>
      </c>
      <c r="F20" s="54" t="s">
        <v>301</v>
      </c>
      <c r="G20" s="38">
        <v>122</v>
      </c>
      <c r="H20" s="68" t="s">
        <v>297</v>
      </c>
      <c r="I20" s="82" t="s">
        <v>302</v>
      </c>
      <c r="J20" s="92">
        <v>110</v>
      </c>
      <c r="K20" s="70">
        <v>18000</v>
      </c>
    </row>
    <row r="21" spans="1:11" ht="25.5">
      <c r="A21" s="44" t="s">
        <v>45</v>
      </c>
      <c r="B21" s="43">
        <v>16</v>
      </c>
      <c r="C21" s="68" t="s">
        <v>51</v>
      </c>
      <c r="D21" s="68" t="s">
        <v>240</v>
      </c>
      <c r="E21" s="38">
        <v>1447</v>
      </c>
      <c r="F21" s="54" t="s">
        <v>303</v>
      </c>
      <c r="G21" s="38">
        <v>232</v>
      </c>
      <c r="H21" s="68" t="s">
        <v>297</v>
      </c>
      <c r="I21" s="82" t="s">
        <v>304</v>
      </c>
      <c r="J21" s="92">
        <v>215</v>
      </c>
      <c r="K21" s="70">
        <v>35000</v>
      </c>
    </row>
    <row r="22" spans="1:11" ht="25.5">
      <c r="A22" s="44" t="s">
        <v>45</v>
      </c>
      <c r="B22" s="43">
        <v>17</v>
      </c>
      <c r="C22" s="68" t="s">
        <v>51</v>
      </c>
      <c r="D22" s="68" t="s">
        <v>240</v>
      </c>
      <c r="E22" s="38">
        <v>1447</v>
      </c>
      <c r="F22" s="54" t="s">
        <v>305</v>
      </c>
      <c r="G22" s="38">
        <v>232</v>
      </c>
      <c r="H22" s="68" t="s">
        <v>297</v>
      </c>
      <c r="I22" s="82" t="s">
        <v>306</v>
      </c>
      <c r="J22" s="92">
        <v>215</v>
      </c>
      <c r="K22" s="70">
        <v>35000</v>
      </c>
    </row>
    <row r="23" spans="1:11" ht="25.5">
      <c r="A23" s="44" t="s">
        <v>45</v>
      </c>
      <c r="B23" s="43">
        <v>18</v>
      </c>
      <c r="C23" s="68" t="s">
        <v>51</v>
      </c>
      <c r="D23" s="68" t="s">
        <v>240</v>
      </c>
      <c r="E23" s="38">
        <v>1447</v>
      </c>
      <c r="F23" s="54" t="s">
        <v>307</v>
      </c>
      <c r="G23" s="38">
        <v>166</v>
      </c>
      <c r="H23" s="68" t="s">
        <v>297</v>
      </c>
      <c r="I23" s="82" t="s">
        <v>308</v>
      </c>
      <c r="J23" s="92">
        <v>149</v>
      </c>
      <c r="K23" s="70">
        <v>30</v>
      </c>
    </row>
    <row r="24" spans="1:11" ht="25.5">
      <c r="A24" s="44" t="s">
        <v>45</v>
      </c>
      <c r="B24" s="43">
        <v>19</v>
      </c>
      <c r="C24" s="68" t="s">
        <v>51</v>
      </c>
      <c r="D24" s="68" t="s">
        <v>240</v>
      </c>
      <c r="E24" s="38">
        <v>1447</v>
      </c>
      <c r="F24" s="54" t="s">
        <v>309</v>
      </c>
      <c r="G24" s="38">
        <v>166</v>
      </c>
      <c r="H24" s="68" t="s">
        <v>297</v>
      </c>
      <c r="I24" s="82" t="s">
        <v>310</v>
      </c>
      <c r="J24" s="92">
        <v>163</v>
      </c>
      <c r="K24" s="70">
        <v>84000</v>
      </c>
    </row>
    <row r="25" spans="1:11" ht="25.5">
      <c r="A25" s="44" t="s">
        <v>45</v>
      </c>
      <c r="B25" s="43">
        <v>20</v>
      </c>
      <c r="C25" s="68" t="s">
        <v>51</v>
      </c>
      <c r="D25" s="68" t="s">
        <v>240</v>
      </c>
      <c r="E25" s="38">
        <v>1447</v>
      </c>
      <c r="F25" s="54" t="s">
        <v>311</v>
      </c>
      <c r="G25" s="38">
        <v>382</v>
      </c>
      <c r="H25" s="68" t="s">
        <v>297</v>
      </c>
      <c r="I25" s="82" t="s">
        <v>312</v>
      </c>
      <c r="J25" s="92">
        <v>100</v>
      </c>
      <c r="K25" s="70">
        <v>4000</v>
      </c>
    </row>
    <row r="26" spans="1:11" ht="25.5">
      <c r="A26" s="44" t="s">
        <v>45</v>
      </c>
      <c r="B26" s="43">
        <v>21</v>
      </c>
      <c r="C26" s="68" t="s">
        <v>51</v>
      </c>
      <c r="D26" s="68" t="s">
        <v>240</v>
      </c>
      <c r="E26" s="38">
        <v>1447</v>
      </c>
      <c r="F26" s="54" t="s">
        <v>313</v>
      </c>
      <c r="G26" s="38">
        <v>319</v>
      </c>
      <c r="H26" s="68" t="s">
        <v>297</v>
      </c>
      <c r="I26" s="82" t="s">
        <v>314</v>
      </c>
      <c r="J26" s="92">
        <v>283</v>
      </c>
      <c r="K26" s="70">
        <v>600</v>
      </c>
    </row>
    <row r="27" spans="1:11" ht="25.5">
      <c r="A27" s="44" t="s">
        <v>45</v>
      </c>
      <c r="B27" s="43">
        <v>22</v>
      </c>
      <c r="C27" s="68" t="s">
        <v>51</v>
      </c>
      <c r="D27" s="68" t="s">
        <v>240</v>
      </c>
      <c r="E27" s="38">
        <v>1447</v>
      </c>
      <c r="F27" s="54" t="s">
        <v>315</v>
      </c>
      <c r="G27" s="38">
        <v>319</v>
      </c>
      <c r="H27" s="68" t="s">
        <v>297</v>
      </c>
      <c r="I27" s="82" t="s">
        <v>316</v>
      </c>
      <c r="J27" s="92">
        <v>283</v>
      </c>
      <c r="K27" s="70">
        <v>6000</v>
      </c>
    </row>
    <row r="28" spans="1:11" ht="25.5">
      <c r="A28" s="44" t="s">
        <v>45</v>
      </c>
      <c r="B28" s="43">
        <v>23</v>
      </c>
      <c r="C28" s="68" t="s">
        <v>51</v>
      </c>
      <c r="D28" s="68" t="s">
        <v>240</v>
      </c>
      <c r="E28" s="38">
        <v>1447</v>
      </c>
      <c r="F28" s="54" t="s">
        <v>317</v>
      </c>
      <c r="G28" s="38">
        <v>121</v>
      </c>
      <c r="H28" s="68" t="s">
        <v>297</v>
      </c>
      <c r="I28" s="82" t="s">
        <v>318</v>
      </c>
      <c r="J28" s="92">
        <v>110</v>
      </c>
      <c r="K28" s="70">
        <v>18000</v>
      </c>
    </row>
    <row r="29" spans="1:11" ht="25.5">
      <c r="A29" s="44" t="s">
        <v>45</v>
      </c>
      <c r="B29" s="43">
        <v>24</v>
      </c>
      <c r="C29" s="68" t="s">
        <v>51</v>
      </c>
      <c r="D29" s="68" t="s">
        <v>240</v>
      </c>
      <c r="E29" s="38">
        <v>1447</v>
      </c>
      <c r="F29" s="54" t="s">
        <v>319</v>
      </c>
      <c r="G29" s="38">
        <v>121</v>
      </c>
      <c r="H29" s="68" t="s">
        <v>297</v>
      </c>
      <c r="I29" s="82" t="s">
        <v>320</v>
      </c>
      <c r="J29" s="92">
        <v>110</v>
      </c>
      <c r="K29" s="70">
        <v>18000</v>
      </c>
    </row>
    <row r="30" spans="1:11" ht="26.25" thickBot="1">
      <c r="A30" s="44" t="s">
        <v>45</v>
      </c>
      <c r="B30" s="43">
        <v>25</v>
      </c>
      <c r="C30" s="68" t="s">
        <v>51</v>
      </c>
      <c r="D30" s="68" t="s">
        <v>240</v>
      </c>
      <c r="E30" s="38">
        <v>1447</v>
      </c>
      <c r="F30" s="54" t="s">
        <v>321</v>
      </c>
      <c r="G30" s="38">
        <v>232</v>
      </c>
      <c r="H30" s="68" t="s">
        <v>297</v>
      </c>
      <c r="I30" s="82" t="s">
        <v>322</v>
      </c>
      <c r="J30" s="92">
        <v>215</v>
      </c>
      <c r="K30" s="70">
        <v>35000</v>
      </c>
    </row>
    <row r="31" spans="1:11" ht="14.25" thickBot="1" thickTop="1">
      <c r="A31" s="97" t="s">
        <v>45</v>
      </c>
      <c r="B31" s="98"/>
      <c r="C31" s="99"/>
      <c r="D31" s="36"/>
      <c r="E31" s="35"/>
      <c r="F31" s="27"/>
      <c r="G31" s="28"/>
      <c r="H31" s="29"/>
      <c r="I31" s="32" t="s">
        <v>353</v>
      </c>
      <c r="J31" s="26">
        <f>SUM(J6:J30)</f>
        <v>5058.8</v>
      </c>
      <c r="K31" s="75">
        <f>SUM(K6:K30)</f>
        <v>2000671</v>
      </c>
    </row>
    <row r="32" spans="1:11" ht="27" thickBot="1" thickTop="1">
      <c r="A32" s="10" t="s">
        <v>56</v>
      </c>
      <c r="B32" s="41">
        <v>1</v>
      </c>
      <c r="C32" s="10" t="s">
        <v>47</v>
      </c>
      <c r="D32" s="10" t="s">
        <v>47</v>
      </c>
      <c r="E32" s="16">
        <v>2156</v>
      </c>
      <c r="F32" s="10" t="s">
        <v>348</v>
      </c>
      <c r="G32" s="12">
        <v>640</v>
      </c>
      <c r="H32" s="10" t="s">
        <v>349</v>
      </c>
      <c r="I32" s="10" t="s">
        <v>350</v>
      </c>
      <c r="J32" s="92">
        <v>530</v>
      </c>
      <c r="K32" s="70">
        <v>400000</v>
      </c>
    </row>
    <row r="33" spans="1:11" ht="14.25" thickBot="1" thickTop="1">
      <c r="A33" s="97" t="s">
        <v>56</v>
      </c>
      <c r="B33" s="98"/>
      <c r="C33" s="99"/>
      <c r="D33" s="36"/>
      <c r="E33" s="35"/>
      <c r="F33" s="27"/>
      <c r="G33" s="28"/>
      <c r="H33" s="29"/>
      <c r="I33" s="32" t="s">
        <v>353</v>
      </c>
      <c r="J33" s="26">
        <f>SUM(J32:J32)</f>
        <v>530</v>
      </c>
      <c r="K33" s="75">
        <f>SUM(K32:K32)</f>
        <v>400000</v>
      </c>
    </row>
    <row r="34" ht="14.25" thickBot="1" thickTop="1"/>
    <row r="35" spans="9:11" ht="27" thickBot="1" thickTop="1">
      <c r="I35" s="76" t="s">
        <v>365</v>
      </c>
      <c r="J35" s="79">
        <f>J33+J31+J5</f>
        <v>8401.8</v>
      </c>
      <c r="K35" s="78">
        <f>K33+K31+K5</f>
        <v>4637671</v>
      </c>
    </row>
    <row r="36" ht="13.5" thickTop="1"/>
  </sheetData>
  <sheetProtection/>
  <mergeCells count="4">
    <mergeCell ref="A31:C31"/>
    <mergeCell ref="A33:C33"/>
    <mergeCell ref="A1:K1"/>
    <mergeCell ref="A5:C5"/>
  </mergeCells>
  <printOptions/>
  <pageMargins left="0.75" right="0.75" top="1" bottom="1" header="0" footer="0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Treven</dc:creator>
  <cp:keywords/>
  <dc:description/>
  <cp:lastModifiedBy>Tatjana Hočevar Kerševan</cp:lastModifiedBy>
  <cp:lastPrinted>2016-06-17T10:00:19Z</cp:lastPrinted>
  <dcterms:created xsi:type="dcterms:W3CDTF">2013-08-08T08:25:52Z</dcterms:created>
  <dcterms:modified xsi:type="dcterms:W3CDTF">2016-08-01T07:24:21Z</dcterms:modified>
  <cp:category/>
  <cp:version/>
  <cp:contentType/>
  <cp:contentStatus/>
</cp:coreProperties>
</file>