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tabRatio="745" activeTab="0"/>
  </bookViews>
  <sheets>
    <sheet name="PRIDOBIVANJE PREMIČNIN" sheetId="1" r:id="rId1"/>
    <sheet name="RAZPOLAGANJE S PREMIČNINAMI" sheetId="2" r:id="rId2"/>
  </sheets>
  <definedNames/>
  <calcPr fullCalcOnLoad="1"/>
</workbook>
</file>

<file path=xl/comments1.xml><?xml version="1.0" encoding="utf-8"?>
<comments xmlns="http://schemas.openxmlformats.org/spreadsheetml/2006/main">
  <authors>
    <author>tLampic</author>
  </authors>
  <commentList>
    <comment ref="C185" authorId="0">
      <text>
        <r>
          <rPr>
            <b/>
            <sz val="9"/>
            <rFont val="Tahoma"/>
            <family val="2"/>
          </rPr>
          <t>tLampic:</t>
        </r>
        <r>
          <rPr>
            <sz val="9"/>
            <rFont val="Tahoma"/>
            <family val="2"/>
          </rPr>
          <t xml:space="preserve">
NRP = Nova razvojna platforma</t>
        </r>
      </text>
    </comment>
  </commentList>
</comments>
</file>

<file path=xl/sharedStrings.xml><?xml version="1.0" encoding="utf-8"?>
<sst xmlns="http://schemas.openxmlformats.org/spreadsheetml/2006/main" count="615" uniqueCount="301">
  <si>
    <t>Obrazec št. 3: Načrt pridobivanja premičnega premoženja</t>
  </si>
  <si>
    <t>UPRAVLJAVEC</t>
  </si>
  <si>
    <t>ZAPOREDNA ŠTEVILKA</t>
  </si>
  <si>
    <t>VRSTA PREMIČNEGA PREMOŽENJA</t>
  </si>
  <si>
    <t>KOLIČINA</t>
  </si>
  <si>
    <t>PREDVIDENA SREDSTVA</t>
  </si>
  <si>
    <t>MOTORNA VOZILA</t>
  </si>
  <si>
    <t>INFORMACIJSKA OPREMA</t>
  </si>
  <si>
    <t>DRUGO PREMIČNO PREMOŽENJE</t>
  </si>
  <si>
    <t>Obrazec št. 4: Načrt razpolaganja s premičnim premoženjem</t>
  </si>
  <si>
    <t>ZAP. ŠT.</t>
  </si>
  <si>
    <t>ORIENTACIJSKA VREDNOST</t>
  </si>
  <si>
    <t xml:space="preserve">Generalni sekretariat Vlade Republike Slovenije </t>
  </si>
  <si>
    <t>Skupaj:</t>
  </si>
  <si>
    <t>Ministrstvo za delo, družino, socialne zadeve in enake možnosti</t>
  </si>
  <si>
    <t>Ministrstvo za finance</t>
  </si>
  <si>
    <t>Ministrstvo za gospodarski razvoj in tehnologijo</t>
  </si>
  <si>
    <t>Ministrstvo za kmetijstvo, gozdarstvo in prehrano</t>
  </si>
  <si>
    <t>Ministrstvo za kulturo</t>
  </si>
  <si>
    <t>Ministrstvo za obrambo</t>
  </si>
  <si>
    <t xml:space="preserve">Ministrstvo za pravosodje </t>
  </si>
  <si>
    <t>Ministrstvo za zdravje</t>
  </si>
  <si>
    <t>Ministrstvo za zunanje zadeve</t>
  </si>
  <si>
    <t>Ministrstvo za infrastrukturo</t>
  </si>
  <si>
    <t>Statistični urad RS</t>
  </si>
  <si>
    <t>Služba Vlade RS za razvoj in evropsko kohezijsko politiko</t>
  </si>
  <si>
    <t>Slovenska obveščevalno-varnostna agencija</t>
  </si>
  <si>
    <t>Slovenska obveščevalno varnostna agencija</t>
  </si>
  <si>
    <t>Urad Vlade Republike Slovenije za komuniciranje</t>
  </si>
  <si>
    <t>Osebno vozilo</t>
  </si>
  <si>
    <t>Center za varstvo in delo Golovec</t>
  </si>
  <si>
    <t>Varstveno delovni center Šentjur</t>
  </si>
  <si>
    <t>Center za socialno delo Ljutomer</t>
  </si>
  <si>
    <t>Center za socialno delo Litija</t>
  </si>
  <si>
    <t>Dom Petra Uzarja Tržič</t>
  </si>
  <si>
    <t>Center za socialno delo Celje</t>
  </si>
  <si>
    <t>Dom starejših Rakičan</t>
  </si>
  <si>
    <t>Varstveno delovni center VI Idrija</t>
  </si>
  <si>
    <t>Kombinirano vozilo</t>
  </si>
  <si>
    <t>Varstveno delovni center POLŽ Maribor</t>
  </si>
  <si>
    <t>Zavod za usposabljanje, delo in varstvo dr. Marijana Borštnarja Dornava</t>
  </si>
  <si>
    <t>Uprava RS za javna plačila</t>
  </si>
  <si>
    <t>Finančna uprava Republike Slovenije</t>
  </si>
  <si>
    <t>Specialno vozilo</t>
  </si>
  <si>
    <t>Visoka razpoložljivost diskovnega sistema VNX 5400</t>
  </si>
  <si>
    <t>Nadgradnja strežniškega okolja (ohišje in rezine)</t>
  </si>
  <si>
    <t>Požarna pregrada CP</t>
  </si>
  <si>
    <t>Požarna pregrada ASA</t>
  </si>
  <si>
    <t>Podatkovni strežnik</t>
  </si>
  <si>
    <t>UPS</t>
  </si>
  <si>
    <t>Diskovno polje</t>
  </si>
  <si>
    <t>Bazni/solaris strežnik</t>
  </si>
  <si>
    <t>Razdeljevalnik bremen</t>
  </si>
  <si>
    <t>Namenski strežnik</t>
  </si>
  <si>
    <t>Požarni zid</t>
  </si>
  <si>
    <t>Strežnik</t>
  </si>
  <si>
    <t>Klima</t>
  </si>
  <si>
    <t>Plinski kromatograf s FID detektorjem - GC/FID</t>
  </si>
  <si>
    <t>Tržni inšpektorat RS</t>
  </si>
  <si>
    <t>Urad RS za meroslovje</t>
  </si>
  <si>
    <t>Titrator+avtosampler</t>
  </si>
  <si>
    <t>MzI, Uprava Republike Slovenije za pomorstvo</t>
  </si>
  <si>
    <t>EKO plovilo - v povezavi z delovanjem službe za varstvo obalnega morja</t>
  </si>
  <si>
    <t>Inšpektorat RS za infrastrukturo</t>
  </si>
  <si>
    <t>Javna Agencija za železniški promet RS</t>
  </si>
  <si>
    <t>Javna agencija RS za varnost prometa</t>
  </si>
  <si>
    <t>Motorno vozilo</t>
  </si>
  <si>
    <t>Naprava za izvajanje preventivnih dogodkov</t>
  </si>
  <si>
    <t>Agencija RS za kmetijske trge in razvoj podeželja</t>
  </si>
  <si>
    <t>Inšpektorat RS za kmetijstvo, gozdarstvo, lovstvo in ribištvo</t>
  </si>
  <si>
    <t>Uprava RS za varno hrano, veterinarstvo in varstvo rastlin</t>
  </si>
  <si>
    <t>Zavod za gozdove Slovenije</t>
  </si>
  <si>
    <t>Terensko vozilo</t>
  </si>
  <si>
    <t>Nadgradnja diskovja</t>
  </si>
  <si>
    <t>Strežniška oprema</t>
  </si>
  <si>
    <t>Inštitut za hmeljarstvo in pivovarstvo Slovenije</t>
  </si>
  <si>
    <t>Laboratorijska oprema</t>
  </si>
  <si>
    <t>Prirodoslovni muzej Slovenije</t>
  </si>
  <si>
    <t>Zavod za varstvo kulturne dediščine Slovenije</t>
  </si>
  <si>
    <t>Zgodovinski arhiv Celje</t>
  </si>
  <si>
    <t>Slovensko narodno gledališče Nova Gorica</t>
  </si>
  <si>
    <t>Slovensko narodno gledališče Maribor</t>
  </si>
  <si>
    <t xml:space="preserve">Arhiv Republike Slovenije </t>
  </si>
  <si>
    <t>Slovenska kinoteka</t>
  </si>
  <si>
    <t>1 KPL</t>
  </si>
  <si>
    <t>Cankarjev dom</t>
  </si>
  <si>
    <t>Narodna in univerzitetna knjižnica</t>
  </si>
  <si>
    <t>Slovensko narodno gledališče Opera in balet</t>
  </si>
  <si>
    <t>Filmski studio Viba Film Ljubljana</t>
  </si>
  <si>
    <t>Narodni muzej Slovenije</t>
  </si>
  <si>
    <t>Slovensko narodno gledališče Drama Ljubljana</t>
  </si>
  <si>
    <t>Slovenska filharmonija</t>
  </si>
  <si>
    <t>Inšpektorat RS za obrambo</t>
  </si>
  <si>
    <t>Uprava RS za zaščito in reševanje</t>
  </si>
  <si>
    <t>Slovenska vojska</t>
  </si>
  <si>
    <t>Komunikacijsko Informacijski sistem poveljevanja in kontrole – KIS PINK 2.0</t>
  </si>
  <si>
    <t>Varnostna pregrada</t>
  </si>
  <si>
    <t>Centralno stikalo</t>
  </si>
  <si>
    <t>Kriptografska naprava</t>
  </si>
  <si>
    <t>Snemalnik telefonskih pogovorov</t>
  </si>
  <si>
    <t>Oprema za shranjevanje, obdelavo in analizo podatkov</t>
  </si>
  <si>
    <t>Oprema za IMINT - 2. faza</t>
  </si>
  <si>
    <t>Nadgradnja dispečerskih radijskih terminalo Zetron za DMR omrežje</t>
  </si>
  <si>
    <t xml:space="preserve"> Slovenska vojska</t>
  </si>
  <si>
    <t>inženirska oprema -  greder</t>
  </si>
  <si>
    <t>Avtobus</t>
  </si>
  <si>
    <t>Tank T-55S</t>
  </si>
  <si>
    <t>Bojno vozilo pehote BVP M80A</t>
  </si>
  <si>
    <t>Oklepno vozilo BOV TAM150B9</t>
  </si>
  <si>
    <t>Havbica 105 mm</t>
  </si>
  <si>
    <t>Vozilo</t>
  </si>
  <si>
    <t>Ministrstvo za zdravje, Zdravstveni inšpektorat Republike Slovenije</t>
  </si>
  <si>
    <t>Univerzitetni rehabilitacijski inštitut republike Slovenije - SOČA</t>
  </si>
  <si>
    <t>Splošna bolnišnica Jesenice</t>
  </si>
  <si>
    <t>Splošna bolnišnica Brežice</t>
  </si>
  <si>
    <t>Nacionalni inštitut za javno zdravje</t>
  </si>
  <si>
    <t>15 000</t>
  </si>
  <si>
    <t>več kosov</t>
  </si>
  <si>
    <t>Ortopedska bolnišnica Valdoltra</t>
  </si>
  <si>
    <t>Bolnišnica Topolšica</t>
  </si>
  <si>
    <t>Nakup opreme za nov DTS ob sedanji bolnišnici</t>
  </si>
  <si>
    <t>Nakup klimatskih naprav</t>
  </si>
  <si>
    <t>Nakup opreme za zagotavljanje higienskega minimuma na kliničnih oddelkih</t>
  </si>
  <si>
    <t>Nakup opreme za delo z bolniki koloniziranimi z VOB na kliničnih oddelkih</t>
  </si>
  <si>
    <t xml:space="preserve">Nakup vozil </t>
  </si>
  <si>
    <t xml:space="preserve">Transportno vozilo </t>
  </si>
  <si>
    <t>Osebno vozilo (karavan, 4x4)</t>
  </si>
  <si>
    <t>Inšpektorat RS VNDN</t>
  </si>
  <si>
    <t>Vozilo DE NUS</t>
  </si>
  <si>
    <t>Gasilsko vozilo (cisterna)</t>
  </si>
  <si>
    <t>Vozilo terensko</t>
  </si>
  <si>
    <t>Vozilo delovno z dvižno ploščadjo</t>
  </si>
  <si>
    <t>Nadgradnja vozila za zveze</t>
  </si>
  <si>
    <t>Gasilsko vozilo</t>
  </si>
  <si>
    <t>Vozila terenska vojaška, vozila za specialne in splošne namene</t>
  </si>
  <si>
    <t>Ministrstvo za izobraževanje, znanost in šport</t>
  </si>
  <si>
    <t>Inšpektorat Republike Slovenije za šolstvo in šport</t>
  </si>
  <si>
    <t>Inštitut za kovinske materiale in tehnologije</t>
  </si>
  <si>
    <t>Gozdarski inštitut Slovenije</t>
  </si>
  <si>
    <t>Tehniški šolski center Maribor</t>
  </si>
  <si>
    <t>Motorna vozila</t>
  </si>
  <si>
    <t>Institut informacijskih znanosti</t>
  </si>
  <si>
    <t>IKT oprema</t>
  </si>
  <si>
    <t>nadgradnja inšp.in prekrškovne aplikacije</t>
  </si>
  <si>
    <t>Raziskovalna oprema 1</t>
  </si>
  <si>
    <t>Raziskovalna oprema 2</t>
  </si>
  <si>
    <t>Raziskovalna oprema 3</t>
  </si>
  <si>
    <t>Raziskovalna oprema 4</t>
  </si>
  <si>
    <t>CŠOD - Fara</t>
  </si>
  <si>
    <t>Kotlovnica na lesno biomaso</t>
  </si>
  <si>
    <t>Centralni nadzorni sistem</t>
  </si>
  <si>
    <t>CŠOD - Radenci</t>
  </si>
  <si>
    <t>ŠC Slovenske Konjice-Zreče</t>
  </si>
  <si>
    <t>Oprema FAB-LAB</t>
  </si>
  <si>
    <t>Reanimobil</t>
  </si>
  <si>
    <t>Motorno vozilo Renault Kangoo</t>
  </si>
  <si>
    <t>Reševalna vozila za potrebe Urgentnega centra</t>
  </si>
  <si>
    <t>Tovorno vozilo</t>
  </si>
  <si>
    <t>Kombi</t>
  </si>
  <si>
    <t>Skupaj drugo premično premoženje:</t>
  </si>
  <si>
    <t>Skupaj motorna vozila:</t>
  </si>
  <si>
    <t>Skupaj premično premoženje:</t>
  </si>
  <si>
    <t>Skupaj informacijska oprema:</t>
  </si>
  <si>
    <t>Dostavno vozilo</t>
  </si>
  <si>
    <t>Drugo premično premoženje</t>
  </si>
  <si>
    <t>Nakup opreme za negovalno bolnišnico na par. stev. od 115/7-115/10, k. o. Jesenice</t>
  </si>
  <si>
    <t>Nakup grelnega telesa za novorojenčke</t>
  </si>
  <si>
    <t>Oprema za patologijo</t>
  </si>
  <si>
    <t>Anestezijski aparat</t>
  </si>
  <si>
    <t>Ventilator</t>
  </si>
  <si>
    <t>Rentgen</t>
  </si>
  <si>
    <t>Sistem za merjenje ravnotežja</t>
  </si>
  <si>
    <t>Naprave za vadbo funkcij zgornjih okončin</t>
  </si>
  <si>
    <t>Operacijska miza</t>
  </si>
  <si>
    <t>Medicinske aparature in oprema za bolnišnice</t>
  </si>
  <si>
    <t>Medicinska in pohištvena oprema za DTS</t>
  </si>
  <si>
    <t>Detektor kemijski z biološkim čitalcem</t>
  </si>
  <si>
    <t>Hidravlično orodje za stabilizacijo in podpiranje</t>
  </si>
  <si>
    <t>Hitra kamera</t>
  </si>
  <si>
    <t>Ročno protioklepno orožje</t>
  </si>
  <si>
    <t>Oprema ASBE</t>
  </si>
  <si>
    <t>Oprema letališča Cerklje ob Krki</t>
  </si>
  <si>
    <t>Iinženirska oprema -  Prikolica za prevoz gradb.mehanizacije</t>
  </si>
  <si>
    <t>Inženirska oprema - tovorno vozilo-prekucnik</t>
  </si>
  <si>
    <t>Inženirska oprema-kombinirano inž.vozilo-avtodvigalo</t>
  </si>
  <si>
    <t>Inženirska oprema - buldožer</t>
  </si>
  <si>
    <t>Inženirska oprema -  valjar</t>
  </si>
  <si>
    <t>Inženirska oprema: Kompleti za izdelavo kraterjev</t>
  </si>
  <si>
    <t>Inženirska oprema: Sistemi za daljinsko miniranje</t>
  </si>
  <si>
    <t>Nadgradnja OSAG - SSTD</t>
  </si>
  <si>
    <t>Trenažer za protioklepne raketne sisteme</t>
  </si>
  <si>
    <t>Bojna sredstva za izgradnjo bataljonskih skupin</t>
  </si>
  <si>
    <t>Inženirska oprema – komplet za postavljanje mostu</t>
  </si>
  <si>
    <t>Inženirska oprema – mini bager</t>
  </si>
  <si>
    <t>Inženirska oprema – bager kolesnik</t>
  </si>
  <si>
    <t>Inženirska oprema – kopač nakladalnik</t>
  </si>
  <si>
    <t>Inženirska oprema – kopač nakladalnik z balistično opremo</t>
  </si>
  <si>
    <t>Specialna operativna tehnika</t>
  </si>
  <si>
    <t>Sistem za prepoznavanje tablic</t>
  </si>
  <si>
    <t xml:space="preserve">Sistem za izvajanje biometričnih ukrepov </t>
  </si>
  <si>
    <t>Zmogljivejša nočna kamera</t>
  </si>
  <si>
    <t xml:space="preserve">Motorno kolo - daljinsko voden </t>
  </si>
  <si>
    <t>Premična namestitvena enota</t>
  </si>
  <si>
    <t>Kovinske omare (zbirke KV)</t>
  </si>
  <si>
    <t>Koncertni klavir</t>
  </si>
  <si>
    <t>Krožna podajalna žaga z možnostjo horizontalnega in vertikalnega reza</t>
  </si>
  <si>
    <t>Skladiščno regalni sistem (rekviziti in arhiv)</t>
  </si>
  <si>
    <t>Skladiščno regalni sistem (scena)</t>
  </si>
  <si>
    <t>Specializiran viličar</t>
  </si>
  <si>
    <t>Zamenjava transformatorja</t>
  </si>
  <si>
    <t>Klimatizacija Male galerije</t>
  </si>
  <si>
    <t>Prezračevanje v Mali galeriji</t>
  </si>
  <si>
    <t>Elektoinstalacije in svetila v Mali galeriji</t>
  </si>
  <si>
    <t>Avdio oprema v Štihovi dvorani</t>
  </si>
  <si>
    <t>Elektromotorni odrski pogon v Štihovi dvorani</t>
  </si>
  <si>
    <t>Multimedijska oprema v Linhartovi dvorani</t>
  </si>
  <si>
    <t>Oprema za osvetljavo v Linhartovi dvorani</t>
  </si>
  <si>
    <t>Tiristorska postaja v Linhartovi dvorani</t>
  </si>
  <si>
    <t>Elektromotorni vleki v Linhartovi dvorani</t>
  </si>
  <si>
    <t>Mobilna odrska oprema v Gallusovi dvorani</t>
  </si>
  <si>
    <t>Oprema za koncertno ozvočenje v Gallusovi dvorani</t>
  </si>
  <si>
    <t>Oprema za osvetljavo v Gallusovi dvorani</t>
  </si>
  <si>
    <t>Digitalni fotoaparat</t>
  </si>
  <si>
    <t>Profesionalni zoom objektiv Angenieux iz Optimo serije (zoom objektiv Angenieux Optimo goriščne razdalje 19.5-94mm z zaslonko T2.6)</t>
  </si>
  <si>
    <t>Profesionalni objektivi Zeiss Master Prime za digitalno kamero (osnovni set objektivov od 16mm do 135mm z fiksnimi goriščnicami in nizko zaslonko (T1.3))</t>
  </si>
  <si>
    <t>Nizkotlačna dublirna miza</t>
  </si>
  <si>
    <t>Oprema (premična ALU odrska konstrukcija za postavitev odrov na zahtevnih konfiguracijah)</t>
  </si>
  <si>
    <t>Instrument - fagot</t>
  </si>
  <si>
    <t>Profesionalni pralni stroj</t>
  </si>
  <si>
    <t>Izgradnja kuhinje in nakup opreme za kuhinjo za potrebe uporabnikov ZUDV Dornava</t>
  </si>
  <si>
    <t>Diskovna polja SAN</t>
  </si>
  <si>
    <t>Ostala informacijska oprema</t>
  </si>
  <si>
    <t>Tehnična oprema, aparati, naprave in sistemi za izvajanje posebnih oblik pridobivanja podatkov</t>
  </si>
  <si>
    <t>Centralni varnostni sistem - IPS/IDS</t>
  </si>
  <si>
    <t>Snemalna naprava ASC</t>
  </si>
  <si>
    <t>Sirene sistema javnega alarmiranja</t>
  </si>
  <si>
    <t>Diskovno polje (replikacija)</t>
  </si>
  <si>
    <t>Strežnik za virtualno gručo</t>
  </si>
  <si>
    <t>Digitalno obveščanje</t>
  </si>
  <si>
    <t>Nakup novih hardware in software informacijskih sistemov in opreme</t>
  </si>
  <si>
    <t>Posodobitev sistema za digitalno kinematografsko predvajanje</t>
  </si>
  <si>
    <t>Brezžični mic sistem Vel-Dvo (12 enot)</t>
  </si>
  <si>
    <t>Ozvočenje in napeljave Mal-O</t>
  </si>
  <si>
    <t xml:space="preserve">Menjava in dopolnitev ozvočenja Vel-Dvo </t>
  </si>
  <si>
    <t>Nabava HD video kamer Vel-O, Sta-O</t>
  </si>
  <si>
    <t>Dopolnitev in modernizacija Souncraft VISTA</t>
  </si>
  <si>
    <t>Brezžični mic-sistem Vel-Dvo</t>
  </si>
  <si>
    <t>Ozvočenje</t>
  </si>
  <si>
    <t>Direkcija RS za infrastrukturo</t>
  </si>
  <si>
    <t>Zavod Republike Slovenije za šolstvo</t>
  </si>
  <si>
    <t>Bager</t>
  </si>
  <si>
    <t>Viličar</t>
  </si>
  <si>
    <t>Čoln z motorjem in prikolico</t>
  </si>
  <si>
    <t>Uprava Republike Slovenije za izvrševanje kazenskih sankcij</t>
  </si>
  <si>
    <t>Specilano vozilo</t>
  </si>
  <si>
    <t>Pnevmatske blazine za dvigovanje bremen</t>
  </si>
  <si>
    <t>Nadgradnja intervencijskega vozila za reševanje iz ruševin in varstvo pred NUS</t>
  </si>
  <si>
    <t>Uprava RS za  zaščito in reševanje</t>
  </si>
  <si>
    <t>Tovorna vozila za prevoz opreme in mobilnih črpalk</t>
  </si>
  <si>
    <t>Ministrstvo za notranje zadeve</t>
  </si>
  <si>
    <t>Civilno specialno patruljno osebno vozilo</t>
  </si>
  <si>
    <t>Specialno patruljno kombinirano vozilo</t>
  </si>
  <si>
    <t xml:space="preserve">Specialno patruljno kombinirano vozilo za prevoz oseb - PPE </t>
  </si>
  <si>
    <t>Specialno patruljno terensko vozilo</t>
  </si>
  <si>
    <t>Civilno specialno patruljno terensko vozilo</t>
  </si>
  <si>
    <t>Specialno patruljno motorno kolo</t>
  </si>
  <si>
    <t>Priklopnik za prevoz konj</t>
  </si>
  <si>
    <t>Civilno osebno vozilo</t>
  </si>
  <si>
    <t>Civilno osebno vozilo za MNZ</t>
  </si>
  <si>
    <t>Nadgradnja varnostnih pregrad</t>
  </si>
  <si>
    <t>Digitalni overitelj</t>
  </si>
  <si>
    <t>Sistemi za globinski pregled zidov in drugih elementov</t>
  </si>
  <si>
    <t xml:space="preserve">Nadgradnja tračne knjižnice: pogoni </t>
  </si>
  <si>
    <t>Nadgradnja Blade centra (primarni): ohišje</t>
  </si>
  <si>
    <t>Nadgradnja Blade centra (primarni): strežniške rezine</t>
  </si>
  <si>
    <t>Nadgradnja Blade centra (primarni): diskovno polje</t>
  </si>
  <si>
    <t>Nadgradnja VDI: ohišje</t>
  </si>
  <si>
    <t>Nadgradnja VDI: strežniške rezine</t>
  </si>
  <si>
    <t>Nadgradnja VDI: diskovno polje</t>
  </si>
  <si>
    <t>NRP: ohišje</t>
  </si>
  <si>
    <t>NRP: strežniške rezine</t>
  </si>
  <si>
    <t>NRP: diskovno polje</t>
  </si>
  <si>
    <t>Bazna postaja TETRA</t>
  </si>
  <si>
    <t xml:space="preserve">Nacionalni inštitut za javno zdravje </t>
  </si>
  <si>
    <t>IKT sistemska oprema (diskovno polje)</t>
  </si>
  <si>
    <t>Prenova informacijske opreme (delovne postaje)</t>
  </si>
  <si>
    <t>Dodatne tiskovne kapacitete in mrežni diski</t>
  </si>
  <si>
    <t>Neprekinjeno napajanje (UPS)</t>
  </si>
  <si>
    <t>Serverji</t>
  </si>
  <si>
    <t>Ministrstvo za okolje in prostor</t>
  </si>
  <si>
    <t>Geodetska uprava Republike Slovenije</t>
  </si>
  <si>
    <t>Uprava Republike Slovenije za jedrsko varnost</t>
  </si>
  <si>
    <t>Inšpektorat Republike Slovenije za okolje in prostor</t>
  </si>
  <si>
    <t>Direkcija Republike Slovenije za vode</t>
  </si>
  <si>
    <t>Agencija Republike Slovenije za okolje</t>
  </si>
  <si>
    <t>Javni zavod Kozjanski park</t>
  </si>
  <si>
    <t>Eko sklad</t>
  </si>
  <si>
    <t>Ohišje BLAID</t>
  </si>
  <si>
    <t>Vzpostavitev kolokacije</t>
  </si>
  <si>
    <t>Stalna GNSS postaja omrežja SIGNAL</t>
  </si>
  <si>
    <t>Rezervni deli za radar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</si>
</sst>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4" fontId="0" fillId="33" borderId="13" xfId="0" applyNumberFormat="1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4" fontId="0" fillId="34" borderId="13" xfId="0" applyNumberFormat="1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4" fillId="35" borderId="15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33" borderId="13" xfId="0" applyNumberFormat="1" applyFill="1" applyBorder="1" applyAlignment="1">
      <alignment horizontal="right" vertical="center" wrapText="1"/>
    </xf>
    <xf numFmtId="164" fontId="4" fillId="35" borderId="17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4" fillId="35" borderId="15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4" fillId="17" borderId="15" xfId="0" applyFont="1" applyFill="1" applyBorder="1" applyAlignment="1">
      <alignment horizontal="right" vertical="center" wrapText="1"/>
    </xf>
    <xf numFmtId="164" fontId="4" fillId="17" borderId="17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4" fillId="5" borderId="15" xfId="0" applyFont="1" applyFill="1" applyBorder="1" applyAlignment="1">
      <alignment horizontal="right" vertical="center" wrapText="1"/>
    </xf>
    <xf numFmtId="164" fontId="4" fillId="5" borderId="17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0" fontId="0" fillId="36" borderId="11" xfId="0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36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 applyAlignment="1">
      <alignment wrapText="1"/>
    </xf>
    <xf numFmtId="164" fontId="4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3" fillId="0" borderId="0" xfId="0" applyFont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Normal 3" xfId="41"/>
    <cellStyle name="Normal_Kosovni plan OOS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F304"/>
  <sheetViews>
    <sheetView tabSelected="1" zoomScalePageLayoutView="0" workbookViewId="0" topLeftCell="A296">
      <selection activeCell="A301" sqref="A301"/>
    </sheetView>
  </sheetViews>
  <sheetFormatPr defaultColWidth="9.140625" defaultRowHeight="12.75"/>
  <cols>
    <col min="1" max="1" width="18.8515625" style="2" customWidth="1"/>
    <col min="2" max="2" width="18.28125" style="2" customWidth="1"/>
    <col min="3" max="3" width="17.7109375" style="2" customWidth="1"/>
    <col min="4" max="4" width="18.28125" style="2" customWidth="1"/>
    <col min="5" max="5" width="18.28125" style="15" customWidth="1"/>
    <col min="6" max="16384" width="9.140625" style="1" customWidth="1"/>
  </cols>
  <sheetData>
    <row r="1" spans="1:4" ht="12.75">
      <c r="A1" s="82" t="s">
        <v>0</v>
      </c>
      <c r="B1" s="82"/>
      <c r="C1" s="82"/>
      <c r="D1" s="82"/>
    </row>
    <row r="2" ht="13.5" thickBot="1"/>
    <row r="3" spans="1:5" ht="48" customHeight="1" thickBot="1" thickTop="1">
      <c r="A3" s="7" t="s">
        <v>1</v>
      </c>
      <c r="B3" s="7" t="s">
        <v>2</v>
      </c>
      <c r="C3" s="7" t="s">
        <v>3</v>
      </c>
      <c r="D3" s="7" t="s">
        <v>4</v>
      </c>
      <c r="E3" s="16" t="s">
        <v>5</v>
      </c>
    </row>
    <row r="4" spans="1:5" ht="14.25" thickBot="1" thickTop="1">
      <c r="A4" s="83" t="s">
        <v>6</v>
      </c>
      <c r="B4" s="84"/>
      <c r="C4" s="84"/>
      <c r="D4" s="84"/>
      <c r="E4" s="85"/>
    </row>
    <row r="5" spans="1:6" ht="52.5" thickBot="1" thickTop="1">
      <c r="A5" s="3" t="s">
        <v>28</v>
      </c>
      <c r="B5" s="3">
        <v>1</v>
      </c>
      <c r="C5" s="3" t="s">
        <v>29</v>
      </c>
      <c r="D5" s="13">
        <v>1</v>
      </c>
      <c r="E5" s="14">
        <v>15000</v>
      </c>
      <c r="F5" s="44"/>
    </row>
    <row r="6" spans="1:6" ht="13.5" thickBot="1">
      <c r="A6" s="79" t="s">
        <v>12</v>
      </c>
      <c r="B6" s="80"/>
      <c r="C6" s="11"/>
      <c r="D6" s="12" t="s">
        <v>13</v>
      </c>
      <c r="E6" s="17">
        <f>E5</f>
        <v>15000</v>
      </c>
      <c r="F6" s="44"/>
    </row>
    <row r="7" spans="1:6" ht="25.5">
      <c r="A7" s="18" t="s">
        <v>30</v>
      </c>
      <c r="B7" s="18">
        <v>1</v>
      </c>
      <c r="C7" s="18" t="s">
        <v>38</v>
      </c>
      <c r="D7" s="38">
        <v>1</v>
      </c>
      <c r="E7" s="14">
        <v>36000</v>
      </c>
      <c r="F7" s="44"/>
    </row>
    <row r="8" spans="1:6" ht="25.5">
      <c r="A8" s="18" t="s">
        <v>31</v>
      </c>
      <c r="B8" s="18">
        <v>2</v>
      </c>
      <c r="C8" s="18" t="s">
        <v>38</v>
      </c>
      <c r="D8" s="13">
        <v>1</v>
      </c>
      <c r="E8" s="14">
        <v>26000</v>
      </c>
      <c r="F8" s="44"/>
    </row>
    <row r="9" spans="1:6" ht="25.5">
      <c r="A9" s="19" t="s">
        <v>32</v>
      </c>
      <c r="B9" s="4">
        <v>3</v>
      </c>
      <c r="C9" s="4" t="s">
        <v>29</v>
      </c>
      <c r="D9" s="13">
        <v>1</v>
      </c>
      <c r="E9" s="14">
        <v>12000</v>
      </c>
      <c r="F9" s="44"/>
    </row>
    <row r="10" spans="1:6" ht="25.5">
      <c r="A10" s="18" t="s">
        <v>33</v>
      </c>
      <c r="B10" s="18">
        <v>4</v>
      </c>
      <c r="C10" s="4" t="s">
        <v>29</v>
      </c>
      <c r="D10" s="13">
        <v>1</v>
      </c>
      <c r="E10" s="14">
        <v>16000</v>
      </c>
      <c r="F10" s="44"/>
    </row>
    <row r="11" spans="1:6" ht="25.5">
      <c r="A11" s="4" t="s">
        <v>34</v>
      </c>
      <c r="B11" s="18">
        <v>5</v>
      </c>
      <c r="C11" s="4" t="s">
        <v>29</v>
      </c>
      <c r="D11" s="13">
        <v>1</v>
      </c>
      <c r="E11" s="14">
        <v>15000</v>
      </c>
      <c r="F11" s="44"/>
    </row>
    <row r="12" spans="1:6" ht="25.5">
      <c r="A12" s="19" t="s">
        <v>35</v>
      </c>
      <c r="B12" s="4">
        <v>6</v>
      </c>
      <c r="C12" s="4" t="s">
        <v>29</v>
      </c>
      <c r="D12" s="13">
        <v>1</v>
      </c>
      <c r="E12" s="14">
        <v>12000</v>
      </c>
      <c r="F12" s="44"/>
    </row>
    <row r="13" spans="1:6" ht="25.5">
      <c r="A13" s="18" t="s">
        <v>36</v>
      </c>
      <c r="B13" s="18">
        <v>7</v>
      </c>
      <c r="C13" s="4" t="s">
        <v>29</v>
      </c>
      <c r="D13" s="13">
        <v>1</v>
      </c>
      <c r="E13" s="14">
        <v>18000</v>
      </c>
      <c r="F13" s="44"/>
    </row>
    <row r="14" spans="1:6" ht="26.25" thickBot="1">
      <c r="A14" s="19" t="s">
        <v>37</v>
      </c>
      <c r="B14" s="18">
        <v>8</v>
      </c>
      <c r="C14" s="4" t="s">
        <v>29</v>
      </c>
      <c r="D14" s="13">
        <v>1</v>
      </c>
      <c r="E14" s="14">
        <v>18000</v>
      </c>
      <c r="F14" s="44"/>
    </row>
    <row r="15" spans="1:6" ht="31.5" customHeight="1" thickBot="1">
      <c r="A15" s="79" t="s">
        <v>14</v>
      </c>
      <c r="B15" s="80"/>
      <c r="C15" s="11"/>
      <c r="D15" s="21" t="s">
        <v>13</v>
      </c>
      <c r="E15" s="17">
        <f>SUM(E7:E14)</f>
        <v>153000</v>
      </c>
      <c r="F15" s="44"/>
    </row>
    <row r="16" spans="1:6" ht="25.5">
      <c r="A16" s="18" t="s">
        <v>15</v>
      </c>
      <c r="B16" s="18">
        <v>1</v>
      </c>
      <c r="C16" s="18" t="s">
        <v>29</v>
      </c>
      <c r="D16" s="38">
        <v>1</v>
      </c>
      <c r="E16" s="14">
        <v>15000</v>
      </c>
      <c r="F16" s="44"/>
    </row>
    <row r="17" spans="1:6" ht="25.5">
      <c r="A17" s="4" t="s">
        <v>41</v>
      </c>
      <c r="B17" s="4">
        <v>2</v>
      </c>
      <c r="C17" s="4" t="s">
        <v>29</v>
      </c>
      <c r="D17" s="13">
        <v>1</v>
      </c>
      <c r="E17" s="14">
        <v>30000</v>
      </c>
      <c r="F17" s="44"/>
    </row>
    <row r="18" spans="1:6" ht="38.25">
      <c r="A18" s="4" t="s">
        <v>42</v>
      </c>
      <c r="B18" s="4">
        <v>3</v>
      </c>
      <c r="C18" s="4" t="s">
        <v>29</v>
      </c>
      <c r="D18" s="13">
        <v>42</v>
      </c>
      <c r="E18" s="14">
        <v>600000</v>
      </c>
      <c r="F18" s="44"/>
    </row>
    <row r="19" spans="1:6" ht="39" thickBot="1">
      <c r="A19" s="4" t="s">
        <v>42</v>
      </c>
      <c r="B19" s="4">
        <v>4</v>
      </c>
      <c r="C19" s="4" t="s">
        <v>43</v>
      </c>
      <c r="D19" s="13">
        <v>7</v>
      </c>
      <c r="E19" s="14">
        <v>235000</v>
      </c>
      <c r="F19" s="44"/>
    </row>
    <row r="20" spans="1:6" ht="13.5" thickBot="1">
      <c r="A20" s="79" t="s">
        <v>15</v>
      </c>
      <c r="B20" s="80"/>
      <c r="C20" s="11"/>
      <c r="D20" s="21" t="s">
        <v>13</v>
      </c>
      <c r="E20" s="17">
        <f>SUM(E16:E19)</f>
        <v>880000</v>
      </c>
      <c r="F20" s="44"/>
    </row>
    <row r="21" spans="1:6" ht="38.25">
      <c r="A21" s="22" t="s">
        <v>16</v>
      </c>
      <c r="B21" s="23">
        <v>1</v>
      </c>
      <c r="C21" s="4" t="s">
        <v>29</v>
      </c>
      <c r="D21" s="13">
        <v>2</v>
      </c>
      <c r="E21" s="14">
        <v>50000</v>
      </c>
      <c r="F21" s="44"/>
    </row>
    <row r="22" spans="1:6" ht="26.25" thickBot="1">
      <c r="A22" s="20" t="s">
        <v>58</v>
      </c>
      <c r="B22" s="18">
        <v>2</v>
      </c>
      <c r="C22" s="4" t="s">
        <v>29</v>
      </c>
      <c r="D22" s="13">
        <v>4</v>
      </c>
      <c r="E22" s="14">
        <v>50000</v>
      </c>
      <c r="F22" s="44"/>
    </row>
    <row r="23" spans="1:6" ht="27" customHeight="1" thickBot="1">
      <c r="A23" s="79" t="s">
        <v>16</v>
      </c>
      <c r="B23" s="80"/>
      <c r="C23" s="11"/>
      <c r="D23" s="21" t="s">
        <v>13</v>
      </c>
      <c r="E23" s="17">
        <f>SUM(E21:E22)</f>
        <v>100000</v>
      </c>
      <c r="F23" s="44"/>
    </row>
    <row r="24" spans="1:6" ht="51">
      <c r="A24" s="19" t="s">
        <v>17</v>
      </c>
      <c r="B24" s="4">
        <v>1</v>
      </c>
      <c r="C24" s="4" t="s">
        <v>29</v>
      </c>
      <c r="D24" s="13">
        <v>3</v>
      </c>
      <c r="E24" s="14">
        <v>40000</v>
      </c>
      <c r="F24" s="44"/>
    </row>
    <row r="25" spans="1:6" ht="38.25">
      <c r="A25" s="19" t="s">
        <v>68</v>
      </c>
      <c r="B25" s="4">
        <v>2</v>
      </c>
      <c r="C25" s="4" t="s">
        <v>29</v>
      </c>
      <c r="D25" s="13">
        <v>3</v>
      </c>
      <c r="E25" s="14">
        <v>75000</v>
      </c>
      <c r="F25" s="44"/>
    </row>
    <row r="26" spans="1:6" ht="51">
      <c r="A26" s="19" t="s">
        <v>69</v>
      </c>
      <c r="B26" s="4">
        <v>3</v>
      </c>
      <c r="C26" s="19" t="s">
        <v>72</v>
      </c>
      <c r="D26" s="13">
        <v>6</v>
      </c>
      <c r="E26" s="14">
        <v>78000</v>
      </c>
      <c r="F26" s="44"/>
    </row>
    <row r="27" spans="1:6" ht="51">
      <c r="A27" s="4" t="s">
        <v>70</v>
      </c>
      <c r="B27" s="4">
        <v>4</v>
      </c>
      <c r="C27" s="19" t="s">
        <v>72</v>
      </c>
      <c r="D27" s="13">
        <v>1</v>
      </c>
      <c r="E27" s="14">
        <v>15000</v>
      </c>
      <c r="F27" s="44"/>
    </row>
    <row r="28" spans="1:6" ht="25.5">
      <c r="A28" s="4" t="s">
        <v>71</v>
      </c>
      <c r="B28" s="4">
        <v>5</v>
      </c>
      <c r="C28" s="4" t="s">
        <v>29</v>
      </c>
      <c r="D28" s="13">
        <v>1</v>
      </c>
      <c r="E28" s="14">
        <v>30000</v>
      </c>
      <c r="F28" s="44"/>
    </row>
    <row r="29" spans="1:6" ht="26.25" thickBot="1">
      <c r="A29" s="4" t="s">
        <v>71</v>
      </c>
      <c r="B29" s="4">
        <v>6</v>
      </c>
      <c r="C29" s="19" t="s">
        <v>72</v>
      </c>
      <c r="D29" s="13">
        <v>15</v>
      </c>
      <c r="E29" s="14">
        <v>255000</v>
      </c>
      <c r="F29" s="44"/>
    </row>
    <row r="30" spans="1:6" ht="38.25" customHeight="1" thickBot="1">
      <c r="A30" s="79" t="s">
        <v>17</v>
      </c>
      <c r="B30" s="80"/>
      <c r="C30" s="11"/>
      <c r="D30" s="21" t="s">
        <v>13</v>
      </c>
      <c r="E30" s="17">
        <f>SUM(E24:E29)</f>
        <v>493000</v>
      </c>
      <c r="F30" s="44"/>
    </row>
    <row r="31" spans="1:6" ht="25.5">
      <c r="A31" s="4" t="s">
        <v>77</v>
      </c>
      <c r="B31" s="4">
        <v>1</v>
      </c>
      <c r="C31" s="4" t="s">
        <v>29</v>
      </c>
      <c r="D31" s="13">
        <v>1</v>
      </c>
      <c r="E31" s="14">
        <v>16000</v>
      </c>
      <c r="F31" s="44"/>
    </row>
    <row r="32" spans="1:6" ht="38.25">
      <c r="A32" s="19" t="s">
        <v>78</v>
      </c>
      <c r="B32" s="4">
        <v>2</v>
      </c>
      <c r="C32" s="4" t="s">
        <v>126</v>
      </c>
      <c r="D32" s="13">
        <v>2</v>
      </c>
      <c r="E32" s="14">
        <v>56000</v>
      </c>
      <c r="F32" s="44"/>
    </row>
    <row r="33" spans="1:6" ht="38.25">
      <c r="A33" s="19" t="s">
        <v>78</v>
      </c>
      <c r="B33" s="4">
        <v>3</v>
      </c>
      <c r="C33" s="46" t="s">
        <v>158</v>
      </c>
      <c r="D33" s="13">
        <v>2</v>
      </c>
      <c r="E33" s="14">
        <v>60000</v>
      </c>
      <c r="F33" s="44"/>
    </row>
    <row r="34" spans="1:6" ht="25.5">
      <c r="A34" s="19" t="s">
        <v>79</v>
      </c>
      <c r="B34" s="4">
        <v>4</v>
      </c>
      <c r="C34" s="4" t="s">
        <v>29</v>
      </c>
      <c r="D34" s="13">
        <v>1</v>
      </c>
      <c r="E34" s="14">
        <v>15000</v>
      </c>
      <c r="F34" s="44"/>
    </row>
    <row r="35" spans="1:6" ht="38.25">
      <c r="A35" s="19" t="s">
        <v>80</v>
      </c>
      <c r="B35" s="4">
        <v>5</v>
      </c>
      <c r="C35" s="46" t="s">
        <v>157</v>
      </c>
      <c r="D35" s="13">
        <v>1</v>
      </c>
      <c r="E35" s="14">
        <v>30000</v>
      </c>
      <c r="F35" s="44"/>
    </row>
    <row r="36" spans="1:6" ht="25.5">
      <c r="A36" s="4" t="s">
        <v>81</v>
      </c>
      <c r="B36" s="4">
        <v>6</v>
      </c>
      <c r="C36" s="4" t="s">
        <v>163</v>
      </c>
      <c r="D36" s="13">
        <v>1</v>
      </c>
      <c r="E36" s="14">
        <v>25000</v>
      </c>
      <c r="F36" s="44"/>
    </row>
    <row r="37" spans="1:6" ht="25.5">
      <c r="A37" s="4" t="s">
        <v>82</v>
      </c>
      <c r="B37" s="4">
        <v>7</v>
      </c>
      <c r="C37" s="4" t="s">
        <v>29</v>
      </c>
      <c r="D37" s="13">
        <v>1</v>
      </c>
      <c r="E37" s="14">
        <v>20000</v>
      </c>
      <c r="F37" s="44"/>
    </row>
    <row r="38" spans="1:5" ht="39" thickBot="1">
      <c r="A38" s="4" t="s">
        <v>90</v>
      </c>
      <c r="B38" s="4">
        <v>8</v>
      </c>
      <c r="C38" s="62" t="s">
        <v>208</v>
      </c>
      <c r="D38" s="13">
        <v>1</v>
      </c>
      <c r="E38" s="14">
        <v>80000</v>
      </c>
    </row>
    <row r="39" spans="1:6" ht="13.5" thickBot="1">
      <c r="A39" s="79" t="s">
        <v>18</v>
      </c>
      <c r="B39" s="80"/>
      <c r="C39" s="11"/>
      <c r="D39" s="21" t="s">
        <v>13</v>
      </c>
      <c r="E39" s="17">
        <f>SUM(E31:E38)</f>
        <v>302000</v>
      </c>
      <c r="F39" s="44"/>
    </row>
    <row r="40" spans="1:6" ht="26.25" thickTop="1">
      <c r="A40" s="42" t="s">
        <v>92</v>
      </c>
      <c r="B40" s="68">
        <v>1</v>
      </c>
      <c r="C40" s="46" t="s">
        <v>29</v>
      </c>
      <c r="D40" s="13">
        <v>1</v>
      </c>
      <c r="E40" s="14">
        <v>15000</v>
      </c>
      <c r="F40" s="44"/>
    </row>
    <row r="41" spans="1:6" ht="51">
      <c r="A41" s="19" t="s">
        <v>19</v>
      </c>
      <c r="B41" s="5">
        <v>2</v>
      </c>
      <c r="C41" s="46" t="s">
        <v>134</v>
      </c>
      <c r="D41" s="13">
        <v>88</v>
      </c>
      <c r="E41" s="14">
        <v>3400000</v>
      </c>
      <c r="F41" s="44"/>
    </row>
    <row r="42" spans="1:6" ht="25.5">
      <c r="A42" s="28" t="s">
        <v>93</v>
      </c>
      <c r="B42" s="4">
        <v>3</v>
      </c>
      <c r="C42" s="46" t="s">
        <v>133</v>
      </c>
      <c r="D42" s="13">
        <v>1</v>
      </c>
      <c r="E42" s="14">
        <v>360000</v>
      </c>
      <c r="F42" s="44"/>
    </row>
    <row r="43" spans="1:6" ht="25.5">
      <c r="A43" s="18" t="s">
        <v>93</v>
      </c>
      <c r="B43" s="4">
        <v>4</v>
      </c>
      <c r="C43" s="47" t="s">
        <v>132</v>
      </c>
      <c r="D43" s="13">
        <v>1</v>
      </c>
      <c r="E43" s="14">
        <v>40000</v>
      </c>
      <c r="F43" s="44"/>
    </row>
    <row r="44" spans="1:6" ht="25.5">
      <c r="A44" s="18" t="s">
        <v>93</v>
      </c>
      <c r="B44" s="4">
        <v>5</v>
      </c>
      <c r="C44" s="46" t="s">
        <v>131</v>
      </c>
      <c r="D44" s="13">
        <v>1</v>
      </c>
      <c r="E44" s="14">
        <v>200000</v>
      </c>
      <c r="F44" s="44"/>
    </row>
    <row r="45" spans="1:6" ht="25.5">
      <c r="A45" s="18" t="s">
        <v>93</v>
      </c>
      <c r="B45" s="4">
        <v>6</v>
      </c>
      <c r="C45" s="30" t="s">
        <v>130</v>
      </c>
      <c r="D45" s="13">
        <v>12</v>
      </c>
      <c r="E45" s="14">
        <v>360000</v>
      </c>
      <c r="F45" s="44"/>
    </row>
    <row r="46" spans="1:6" ht="25.5">
      <c r="A46" s="18" t="s">
        <v>93</v>
      </c>
      <c r="B46" s="4">
        <v>7</v>
      </c>
      <c r="C46" s="46" t="s">
        <v>129</v>
      </c>
      <c r="D46" s="13">
        <v>1</v>
      </c>
      <c r="E46" s="14">
        <v>160000</v>
      </c>
      <c r="F46" s="44"/>
    </row>
    <row r="47" spans="1:6" ht="25.5">
      <c r="A47" s="18" t="s">
        <v>93</v>
      </c>
      <c r="B47" s="4">
        <v>8</v>
      </c>
      <c r="C47" s="46" t="s">
        <v>128</v>
      </c>
      <c r="D47" s="13">
        <v>4</v>
      </c>
      <c r="E47" s="14">
        <v>200000</v>
      </c>
      <c r="F47" s="44"/>
    </row>
    <row r="48" spans="1:6" ht="25.5">
      <c r="A48" s="18" t="s">
        <v>127</v>
      </c>
      <c r="B48" s="4">
        <v>9</v>
      </c>
      <c r="C48" s="46" t="s">
        <v>29</v>
      </c>
      <c r="D48" s="13">
        <v>10</v>
      </c>
      <c r="E48" s="14">
        <v>136000</v>
      </c>
      <c r="F48" s="44"/>
    </row>
    <row r="49" spans="1:5" ht="51">
      <c r="A49" s="49" t="s">
        <v>19</v>
      </c>
      <c r="B49" s="4">
        <v>10</v>
      </c>
      <c r="C49" s="64" t="s">
        <v>196</v>
      </c>
      <c r="D49" s="13">
        <v>1</v>
      </c>
      <c r="E49" s="14">
        <v>208000</v>
      </c>
    </row>
    <row r="50" spans="1:5" ht="38.25">
      <c r="A50" s="49" t="s">
        <v>19</v>
      </c>
      <c r="B50" s="4">
        <v>11</v>
      </c>
      <c r="C50" s="64" t="s">
        <v>195</v>
      </c>
      <c r="D50" s="13">
        <v>1</v>
      </c>
      <c r="E50" s="14">
        <v>55000</v>
      </c>
    </row>
    <row r="51" spans="1:5" ht="38.25">
      <c r="A51" s="49" t="s">
        <v>19</v>
      </c>
      <c r="B51" s="4">
        <v>12</v>
      </c>
      <c r="C51" s="64" t="s">
        <v>194</v>
      </c>
      <c r="D51" s="13">
        <v>1</v>
      </c>
      <c r="E51" s="14">
        <v>117000</v>
      </c>
    </row>
    <row r="52" spans="1:5" ht="38.25">
      <c r="A52" s="49" t="s">
        <v>19</v>
      </c>
      <c r="B52" s="4">
        <v>13</v>
      </c>
      <c r="C52" s="64" t="s">
        <v>193</v>
      </c>
      <c r="D52" s="13">
        <v>1</v>
      </c>
      <c r="E52" s="14">
        <v>59000</v>
      </c>
    </row>
    <row r="53" spans="1:5" ht="25.5">
      <c r="A53" s="46" t="s">
        <v>103</v>
      </c>
      <c r="B53" s="4">
        <v>14</v>
      </c>
      <c r="C53" s="63" t="s">
        <v>104</v>
      </c>
      <c r="D53" s="13">
        <v>1</v>
      </c>
      <c r="E53" s="14">
        <v>300000</v>
      </c>
    </row>
    <row r="54" spans="1:5" ht="25.5">
      <c r="A54" s="46" t="s">
        <v>103</v>
      </c>
      <c r="B54" s="4">
        <v>15</v>
      </c>
      <c r="C54" s="63" t="s">
        <v>186</v>
      </c>
      <c r="D54" s="13">
        <v>1</v>
      </c>
      <c r="E54" s="14">
        <v>120000</v>
      </c>
    </row>
    <row r="55" spans="1:5" ht="38.25">
      <c r="A55" s="46" t="s">
        <v>103</v>
      </c>
      <c r="B55" s="4">
        <v>16</v>
      </c>
      <c r="C55" s="63" t="s">
        <v>185</v>
      </c>
      <c r="D55" s="13">
        <v>1</v>
      </c>
      <c r="E55" s="14">
        <v>230000</v>
      </c>
    </row>
    <row r="56" spans="1:5" ht="63.75">
      <c r="A56" s="46" t="s">
        <v>103</v>
      </c>
      <c r="B56" s="4">
        <v>17</v>
      </c>
      <c r="C56" s="63" t="s">
        <v>184</v>
      </c>
      <c r="D56" s="13">
        <v>1</v>
      </c>
      <c r="E56" s="14">
        <v>400000</v>
      </c>
    </row>
    <row r="57" spans="1:5" ht="38.25">
      <c r="A57" s="46" t="s">
        <v>103</v>
      </c>
      <c r="B57" s="4">
        <v>18</v>
      </c>
      <c r="C57" s="63" t="s">
        <v>183</v>
      </c>
      <c r="D57" s="13">
        <v>2</v>
      </c>
      <c r="E57" s="14">
        <v>460000</v>
      </c>
    </row>
    <row r="58" spans="1:5" ht="25.5">
      <c r="A58" s="18" t="s">
        <v>93</v>
      </c>
      <c r="B58" s="4">
        <v>19</v>
      </c>
      <c r="C58" s="62" t="s">
        <v>252</v>
      </c>
      <c r="D58" s="13">
        <v>2</v>
      </c>
      <c r="E58" s="14">
        <v>30000</v>
      </c>
    </row>
    <row r="59" spans="1:5" ht="25.5">
      <c r="A59" s="18" t="s">
        <v>93</v>
      </c>
      <c r="B59" s="4">
        <v>20</v>
      </c>
      <c r="C59" s="67" t="s">
        <v>250</v>
      </c>
      <c r="D59" s="13">
        <v>1</v>
      </c>
      <c r="E59" s="14">
        <v>60000</v>
      </c>
    </row>
    <row r="60" spans="1:5" ht="25.5">
      <c r="A60" s="18" t="s">
        <v>93</v>
      </c>
      <c r="B60" s="32">
        <v>21</v>
      </c>
      <c r="C60" s="67" t="s">
        <v>251</v>
      </c>
      <c r="D60" s="13">
        <v>5</v>
      </c>
      <c r="E60" s="14">
        <v>120000</v>
      </c>
    </row>
    <row r="61" spans="1:5" ht="76.5">
      <c r="A61" s="18" t="s">
        <v>93</v>
      </c>
      <c r="B61" s="4">
        <v>22</v>
      </c>
      <c r="C61" s="67" t="s">
        <v>256</v>
      </c>
      <c r="D61" s="13">
        <v>1</v>
      </c>
      <c r="E61" s="14">
        <v>270000</v>
      </c>
    </row>
    <row r="62" spans="1:5" ht="39" thickBot="1">
      <c r="A62" s="18" t="s">
        <v>257</v>
      </c>
      <c r="B62" s="4">
        <v>23</v>
      </c>
      <c r="C62" s="67" t="s">
        <v>258</v>
      </c>
      <c r="D62" s="13">
        <v>15</v>
      </c>
      <c r="E62" s="14">
        <v>1200000</v>
      </c>
    </row>
    <row r="63" spans="1:6" ht="13.5" thickBot="1">
      <c r="A63" s="79" t="s">
        <v>19</v>
      </c>
      <c r="B63" s="80"/>
      <c r="C63" s="11"/>
      <c r="D63" s="21" t="s">
        <v>13</v>
      </c>
      <c r="E63" s="17">
        <f>SUM(E40:E62)</f>
        <v>8500000</v>
      </c>
      <c r="F63" s="44"/>
    </row>
    <row r="64" spans="1:6" ht="25.5">
      <c r="A64" s="18" t="s">
        <v>20</v>
      </c>
      <c r="B64" s="18">
        <v>1</v>
      </c>
      <c r="C64" s="18" t="s">
        <v>110</v>
      </c>
      <c r="D64" s="38">
        <v>15</v>
      </c>
      <c r="E64" s="14">
        <v>280000</v>
      </c>
      <c r="F64" s="44"/>
    </row>
    <row r="65" spans="1:6" ht="51.75" thickBot="1">
      <c r="A65" s="18" t="s">
        <v>253</v>
      </c>
      <c r="B65" s="18">
        <v>2</v>
      </c>
      <c r="C65" s="18" t="s">
        <v>254</v>
      </c>
      <c r="D65" s="38">
        <v>22</v>
      </c>
      <c r="E65" s="14">
        <v>600000</v>
      </c>
      <c r="F65" s="44"/>
    </row>
    <row r="66" spans="1:6" ht="13.5" thickBot="1">
      <c r="A66" s="79" t="s">
        <v>20</v>
      </c>
      <c r="B66" s="80"/>
      <c r="C66" s="11"/>
      <c r="D66" s="21" t="s">
        <v>13</v>
      </c>
      <c r="E66" s="17">
        <f>SUM(E64:E65)</f>
        <v>880000</v>
      </c>
      <c r="F66" s="44"/>
    </row>
    <row r="67" spans="1:6" ht="25.5">
      <c r="A67" s="28" t="s">
        <v>21</v>
      </c>
      <c r="B67" s="4">
        <v>1</v>
      </c>
      <c r="C67" s="4" t="s">
        <v>29</v>
      </c>
      <c r="D67" s="13">
        <v>3</v>
      </c>
      <c r="E67" s="14">
        <v>40000</v>
      </c>
      <c r="F67" s="44"/>
    </row>
    <row r="68" spans="1:6" ht="63.75">
      <c r="A68" s="18" t="s">
        <v>111</v>
      </c>
      <c r="B68" s="5">
        <v>2</v>
      </c>
      <c r="C68" s="4" t="s">
        <v>29</v>
      </c>
      <c r="D68" s="13">
        <v>3</v>
      </c>
      <c r="E68" s="14">
        <v>35000</v>
      </c>
      <c r="F68" s="44"/>
    </row>
    <row r="69" spans="1:6" ht="51">
      <c r="A69" s="18" t="s">
        <v>112</v>
      </c>
      <c r="B69" s="4">
        <v>3</v>
      </c>
      <c r="C69" s="4" t="s">
        <v>29</v>
      </c>
      <c r="D69" s="13">
        <v>1</v>
      </c>
      <c r="E69" s="14">
        <v>18000</v>
      </c>
      <c r="F69" s="44"/>
    </row>
    <row r="70" spans="1:6" ht="25.5">
      <c r="A70" s="18" t="s">
        <v>113</v>
      </c>
      <c r="B70" s="5">
        <v>4</v>
      </c>
      <c r="C70" s="4" t="s">
        <v>29</v>
      </c>
      <c r="D70" s="13">
        <v>1</v>
      </c>
      <c r="E70" s="14">
        <v>15000</v>
      </c>
      <c r="F70" s="44"/>
    </row>
    <row r="71" spans="1:6" ht="51">
      <c r="A71" s="18" t="s">
        <v>113</v>
      </c>
      <c r="B71" s="4">
        <v>5</v>
      </c>
      <c r="C71" s="46" t="s">
        <v>156</v>
      </c>
      <c r="D71" s="13">
        <v>1</v>
      </c>
      <c r="E71" s="14">
        <v>80000</v>
      </c>
      <c r="F71" s="44"/>
    </row>
    <row r="72" spans="1:6" ht="25.5">
      <c r="A72" s="18" t="s">
        <v>114</v>
      </c>
      <c r="B72" s="5">
        <v>6</v>
      </c>
      <c r="C72" s="46" t="s">
        <v>154</v>
      </c>
      <c r="D72" s="13">
        <v>1</v>
      </c>
      <c r="E72" s="14">
        <v>150000</v>
      </c>
      <c r="F72" s="44"/>
    </row>
    <row r="73" spans="1:6" ht="26.25" thickBot="1">
      <c r="A73" s="28" t="s">
        <v>115</v>
      </c>
      <c r="B73" s="4">
        <v>7</v>
      </c>
      <c r="C73" s="46" t="s">
        <v>155</v>
      </c>
      <c r="D73" s="13">
        <v>1</v>
      </c>
      <c r="E73" s="14" t="s">
        <v>116</v>
      </c>
      <c r="F73" s="44"/>
    </row>
    <row r="74" spans="1:6" ht="13.5" thickBot="1">
      <c r="A74" s="79" t="s">
        <v>21</v>
      </c>
      <c r="B74" s="80"/>
      <c r="C74" s="11"/>
      <c r="D74" s="21" t="s">
        <v>13</v>
      </c>
      <c r="E74" s="17">
        <f>SUM(E67:E73)</f>
        <v>338000</v>
      </c>
      <c r="F74" s="44"/>
    </row>
    <row r="75" spans="1:6" ht="25.5">
      <c r="A75" s="20" t="s">
        <v>22</v>
      </c>
      <c r="B75" s="18">
        <v>1</v>
      </c>
      <c r="C75" s="18" t="s">
        <v>124</v>
      </c>
      <c r="D75" s="38">
        <v>10</v>
      </c>
      <c r="E75" s="14">
        <v>300000</v>
      </c>
      <c r="F75" s="44"/>
    </row>
    <row r="76" spans="1:6" ht="31.5" customHeight="1" thickBot="1">
      <c r="A76" s="19" t="s">
        <v>22</v>
      </c>
      <c r="B76" s="4">
        <v>2</v>
      </c>
      <c r="C76" s="35" t="s">
        <v>125</v>
      </c>
      <c r="D76" s="13">
        <v>1</v>
      </c>
      <c r="E76" s="14">
        <v>50000</v>
      </c>
      <c r="F76" s="44"/>
    </row>
    <row r="77" spans="1:6" ht="13.5" thickBot="1">
      <c r="A77" s="79" t="s">
        <v>22</v>
      </c>
      <c r="B77" s="80"/>
      <c r="C77" s="11"/>
      <c r="D77" s="21" t="s">
        <v>13</v>
      </c>
      <c r="E77" s="17">
        <f>SUM(E75:E76)</f>
        <v>350000</v>
      </c>
      <c r="F77" s="44"/>
    </row>
    <row r="78" spans="1:6" ht="63.75">
      <c r="A78" s="39" t="s">
        <v>61</v>
      </c>
      <c r="B78" s="32">
        <v>1</v>
      </c>
      <c r="C78" s="39" t="s">
        <v>62</v>
      </c>
      <c r="D78" s="38">
        <v>1</v>
      </c>
      <c r="E78" s="14">
        <v>788022</v>
      </c>
      <c r="F78" s="44"/>
    </row>
    <row r="79" spans="1:6" ht="51">
      <c r="A79" s="19" t="s">
        <v>61</v>
      </c>
      <c r="B79" s="4">
        <v>2</v>
      </c>
      <c r="C79" s="19" t="s">
        <v>29</v>
      </c>
      <c r="D79" s="13">
        <v>1</v>
      </c>
      <c r="E79" s="14">
        <v>16000</v>
      </c>
      <c r="F79" s="44"/>
    </row>
    <row r="80" spans="1:6" ht="25.5">
      <c r="A80" s="4" t="s">
        <v>23</v>
      </c>
      <c r="B80" s="4">
        <v>3</v>
      </c>
      <c r="C80" s="19" t="s">
        <v>29</v>
      </c>
      <c r="D80" s="13">
        <v>3</v>
      </c>
      <c r="E80" s="14">
        <v>45000</v>
      </c>
      <c r="F80" s="44"/>
    </row>
    <row r="81" spans="1:6" ht="25.5">
      <c r="A81" s="37" t="s">
        <v>63</v>
      </c>
      <c r="B81" s="37">
        <v>4</v>
      </c>
      <c r="C81" s="37" t="s">
        <v>66</v>
      </c>
      <c r="D81" s="13">
        <v>5</v>
      </c>
      <c r="E81" s="14">
        <v>90000</v>
      </c>
      <c r="F81" s="44"/>
    </row>
    <row r="82" spans="1:6" ht="38.25">
      <c r="A82" s="4" t="s">
        <v>64</v>
      </c>
      <c r="B82" s="4">
        <v>5</v>
      </c>
      <c r="C82" s="19" t="s">
        <v>29</v>
      </c>
      <c r="D82" s="13">
        <v>1</v>
      </c>
      <c r="E82" s="14">
        <v>16000</v>
      </c>
      <c r="F82" s="44"/>
    </row>
    <row r="83" spans="1:6" ht="38.25">
      <c r="A83" s="4" t="s">
        <v>65</v>
      </c>
      <c r="B83" s="4">
        <v>6</v>
      </c>
      <c r="C83" s="19" t="s">
        <v>29</v>
      </c>
      <c r="D83" s="13">
        <v>2</v>
      </c>
      <c r="E83" s="14">
        <v>30000</v>
      </c>
      <c r="F83" s="44"/>
    </row>
    <row r="84" spans="1:6" ht="26.25" thickBot="1">
      <c r="A84" s="4" t="s">
        <v>248</v>
      </c>
      <c r="B84" s="4">
        <v>7</v>
      </c>
      <c r="C84" s="46" t="s">
        <v>66</v>
      </c>
      <c r="D84" s="13">
        <v>10</v>
      </c>
      <c r="E84" s="14">
        <v>210000</v>
      </c>
      <c r="F84" s="44"/>
    </row>
    <row r="85" spans="1:6" ht="13.5" thickBot="1">
      <c r="A85" s="79" t="s">
        <v>23</v>
      </c>
      <c r="B85" s="80"/>
      <c r="C85" s="11"/>
      <c r="D85" s="21" t="s">
        <v>13</v>
      </c>
      <c r="E85" s="17">
        <f>SUM(E78:E84)</f>
        <v>1195022</v>
      </c>
      <c r="F85" s="44"/>
    </row>
    <row r="86" spans="1:6" ht="39" thickBot="1">
      <c r="A86" s="18" t="s">
        <v>25</v>
      </c>
      <c r="B86" s="18">
        <v>1</v>
      </c>
      <c r="C86" s="47" t="s">
        <v>29</v>
      </c>
      <c r="D86" s="38">
        <v>1</v>
      </c>
      <c r="E86" s="14">
        <v>20000</v>
      </c>
      <c r="F86" s="44"/>
    </row>
    <row r="87" spans="1:6" ht="27.75" customHeight="1" thickBot="1">
      <c r="A87" s="79" t="s">
        <v>25</v>
      </c>
      <c r="B87" s="80"/>
      <c r="C87" s="11"/>
      <c r="D87" s="21" t="s">
        <v>13</v>
      </c>
      <c r="E87" s="17">
        <f>SUM(E86)</f>
        <v>20000</v>
      </c>
      <c r="F87" s="44"/>
    </row>
    <row r="88" spans="1:6" ht="39" thickBot="1">
      <c r="A88" s="18" t="s">
        <v>26</v>
      </c>
      <c r="B88" s="18">
        <v>1</v>
      </c>
      <c r="C88" s="47" t="s">
        <v>140</v>
      </c>
      <c r="D88" s="38"/>
      <c r="E88" s="14">
        <v>231000</v>
      </c>
      <c r="F88" s="44"/>
    </row>
    <row r="89" spans="1:6" ht="33" customHeight="1" thickBot="1">
      <c r="A89" s="79" t="s">
        <v>26</v>
      </c>
      <c r="B89" s="80"/>
      <c r="C89" s="11"/>
      <c r="D89" s="21" t="s">
        <v>13</v>
      </c>
      <c r="E89" s="17">
        <f>SUM(E88)</f>
        <v>231000</v>
      </c>
      <c r="F89" s="44"/>
    </row>
    <row r="90" spans="1:6" ht="38.25">
      <c r="A90" s="4" t="s">
        <v>135</v>
      </c>
      <c r="B90" s="4">
        <v>1</v>
      </c>
      <c r="C90" s="46" t="s">
        <v>29</v>
      </c>
      <c r="D90" s="13">
        <v>2</v>
      </c>
      <c r="E90" s="14">
        <v>40000</v>
      </c>
      <c r="F90" s="44"/>
    </row>
    <row r="91" spans="1:6" ht="51">
      <c r="A91" s="4" t="s">
        <v>136</v>
      </c>
      <c r="B91" s="4">
        <v>2</v>
      </c>
      <c r="C91" s="46" t="s">
        <v>29</v>
      </c>
      <c r="D91" s="13">
        <v>1</v>
      </c>
      <c r="E91" s="14">
        <v>30000</v>
      </c>
      <c r="F91" s="44"/>
    </row>
    <row r="92" spans="1:6" ht="38.25">
      <c r="A92" s="4" t="s">
        <v>137</v>
      </c>
      <c r="B92" s="4">
        <v>3</v>
      </c>
      <c r="C92" s="46" t="s">
        <v>29</v>
      </c>
      <c r="D92" s="13">
        <v>1</v>
      </c>
      <c r="E92" s="14">
        <v>25000</v>
      </c>
      <c r="F92" s="44"/>
    </row>
    <row r="93" spans="1:6" ht="25.5">
      <c r="A93" s="4" t="s">
        <v>138</v>
      </c>
      <c r="B93" s="4">
        <v>4</v>
      </c>
      <c r="C93" s="46" t="s">
        <v>72</v>
      </c>
      <c r="D93" s="13">
        <v>1</v>
      </c>
      <c r="E93" s="70">
        <v>19000</v>
      </c>
      <c r="F93" s="44"/>
    </row>
    <row r="94" spans="1:6" ht="25.5">
      <c r="A94" s="4" t="s">
        <v>138</v>
      </c>
      <c r="B94" s="4">
        <v>5</v>
      </c>
      <c r="C94" s="46" t="s">
        <v>72</v>
      </c>
      <c r="D94" s="13">
        <v>1</v>
      </c>
      <c r="E94" s="70">
        <v>19000</v>
      </c>
      <c r="F94" s="44"/>
    </row>
    <row r="95" spans="1:6" ht="25.5">
      <c r="A95" s="4" t="s">
        <v>139</v>
      </c>
      <c r="B95" s="4">
        <v>6</v>
      </c>
      <c r="C95" s="46" t="s">
        <v>38</v>
      </c>
      <c r="D95" s="13">
        <v>1</v>
      </c>
      <c r="E95" s="14">
        <v>24000</v>
      </c>
      <c r="F95" s="44"/>
    </row>
    <row r="96" spans="1:6" ht="39" thickBot="1">
      <c r="A96" s="4" t="s">
        <v>249</v>
      </c>
      <c r="B96" s="4">
        <v>7</v>
      </c>
      <c r="C96" s="46" t="s">
        <v>29</v>
      </c>
      <c r="D96" s="13">
        <v>1</v>
      </c>
      <c r="E96" s="14">
        <v>16000</v>
      </c>
      <c r="F96" s="44"/>
    </row>
    <row r="97" spans="1:6" ht="28.5" customHeight="1" thickBot="1">
      <c r="A97" s="79" t="s">
        <v>135</v>
      </c>
      <c r="B97" s="80"/>
      <c r="C97" s="11"/>
      <c r="D97" s="21" t="s">
        <v>13</v>
      </c>
      <c r="E97" s="17">
        <f>SUM(E90:E96)</f>
        <v>173000</v>
      </c>
      <c r="F97" s="44"/>
    </row>
    <row r="98" spans="1:5" ht="38.25">
      <c r="A98" s="46" t="s">
        <v>259</v>
      </c>
      <c r="B98" s="71">
        <v>1</v>
      </c>
      <c r="C98" s="72" t="s">
        <v>260</v>
      </c>
      <c r="D98" s="13">
        <v>50</v>
      </c>
      <c r="E98" s="14">
        <v>1000000</v>
      </c>
    </row>
    <row r="99" spans="1:5" ht="51">
      <c r="A99" s="46" t="s">
        <v>259</v>
      </c>
      <c r="B99" s="71">
        <v>2</v>
      </c>
      <c r="C99" s="63" t="s">
        <v>261</v>
      </c>
      <c r="D99" s="13">
        <v>42</v>
      </c>
      <c r="E99" s="14">
        <v>1977000</v>
      </c>
    </row>
    <row r="100" spans="1:5" ht="63.75">
      <c r="A100" s="46" t="s">
        <v>259</v>
      </c>
      <c r="B100" s="71">
        <v>3</v>
      </c>
      <c r="C100" s="63" t="s">
        <v>262</v>
      </c>
      <c r="D100" s="13">
        <v>24</v>
      </c>
      <c r="E100" s="14">
        <v>1035000</v>
      </c>
    </row>
    <row r="101" spans="1:5" ht="25.5">
      <c r="A101" s="46" t="s">
        <v>259</v>
      </c>
      <c r="B101" s="71">
        <v>4</v>
      </c>
      <c r="C101" s="73" t="s">
        <v>157</v>
      </c>
      <c r="D101" s="13">
        <v>1</v>
      </c>
      <c r="E101" s="14">
        <v>150000</v>
      </c>
    </row>
    <row r="102" spans="1:5" ht="38.25">
      <c r="A102" s="46" t="s">
        <v>259</v>
      </c>
      <c r="B102" s="71">
        <v>5</v>
      </c>
      <c r="C102" s="73" t="s">
        <v>263</v>
      </c>
      <c r="D102" s="13">
        <v>10</v>
      </c>
      <c r="E102" s="14">
        <v>730000</v>
      </c>
    </row>
    <row r="103" spans="1:5" ht="38.25">
      <c r="A103" s="46" t="s">
        <v>259</v>
      </c>
      <c r="B103" s="71">
        <v>6</v>
      </c>
      <c r="C103" s="63" t="s">
        <v>264</v>
      </c>
      <c r="D103" s="13">
        <v>10</v>
      </c>
      <c r="E103" s="14">
        <v>660000</v>
      </c>
    </row>
    <row r="104" spans="1:5" ht="38.25">
      <c r="A104" s="46" t="s">
        <v>259</v>
      </c>
      <c r="B104" s="71">
        <v>7</v>
      </c>
      <c r="C104" s="63" t="s">
        <v>265</v>
      </c>
      <c r="D104" s="13">
        <v>10</v>
      </c>
      <c r="E104" s="14">
        <v>300000</v>
      </c>
    </row>
    <row r="105" spans="1:5" ht="25.5">
      <c r="A105" s="46" t="s">
        <v>259</v>
      </c>
      <c r="B105" s="71">
        <v>8</v>
      </c>
      <c r="C105" s="73" t="s">
        <v>266</v>
      </c>
      <c r="D105" s="13">
        <v>4</v>
      </c>
      <c r="E105" s="14">
        <v>40000</v>
      </c>
    </row>
    <row r="106" spans="1:5" ht="25.5">
      <c r="A106" s="46" t="s">
        <v>259</v>
      </c>
      <c r="B106" s="71">
        <v>9</v>
      </c>
      <c r="C106" s="73" t="s">
        <v>267</v>
      </c>
      <c r="D106" s="13">
        <v>6</v>
      </c>
      <c r="E106" s="14">
        <v>108000</v>
      </c>
    </row>
    <row r="107" spans="1:5" ht="26.25" thickBot="1">
      <c r="A107" s="46" t="s">
        <v>259</v>
      </c>
      <c r="B107" s="71">
        <v>10</v>
      </c>
      <c r="C107" s="73" t="s">
        <v>268</v>
      </c>
      <c r="D107" s="13">
        <v>15</v>
      </c>
      <c r="E107" s="14">
        <v>250000</v>
      </c>
    </row>
    <row r="108" spans="1:5" ht="13.5" thickBot="1">
      <c r="A108" s="79" t="s">
        <v>259</v>
      </c>
      <c r="B108" s="80"/>
      <c r="C108" s="11"/>
      <c r="D108" s="21" t="s">
        <v>13</v>
      </c>
      <c r="E108" s="17">
        <f>SUM(E98:E107)</f>
        <v>6250000</v>
      </c>
    </row>
    <row r="109" spans="1:5" ht="25.5">
      <c r="A109" s="4" t="s">
        <v>289</v>
      </c>
      <c r="B109" s="4">
        <v>1</v>
      </c>
      <c r="C109" s="46" t="s">
        <v>29</v>
      </c>
      <c r="D109" s="13">
        <v>3</v>
      </c>
      <c r="E109" s="14">
        <v>60000</v>
      </c>
    </row>
    <row r="110" spans="1:5" ht="38.25">
      <c r="A110" s="4" t="s">
        <v>290</v>
      </c>
      <c r="B110" s="4">
        <v>2</v>
      </c>
      <c r="C110" s="46" t="s">
        <v>29</v>
      </c>
      <c r="D110" s="13">
        <v>3</v>
      </c>
      <c r="E110" s="14">
        <v>41900</v>
      </c>
    </row>
    <row r="111" spans="1:5" ht="38.25">
      <c r="A111" s="4" t="s">
        <v>291</v>
      </c>
      <c r="B111" s="4">
        <v>3</v>
      </c>
      <c r="C111" s="46" t="s">
        <v>29</v>
      </c>
      <c r="D111" s="13">
        <v>1</v>
      </c>
      <c r="E111" s="14">
        <v>18000</v>
      </c>
    </row>
    <row r="112" spans="1:5" ht="51">
      <c r="A112" s="4" t="s">
        <v>292</v>
      </c>
      <c r="B112" s="4">
        <v>4</v>
      </c>
      <c r="C112" s="46" t="s">
        <v>29</v>
      </c>
      <c r="D112" s="13">
        <v>6</v>
      </c>
      <c r="E112" s="14">
        <v>69000</v>
      </c>
    </row>
    <row r="113" spans="1:5" ht="25.5">
      <c r="A113" s="4" t="s">
        <v>293</v>
      </c>
      <c r="B113" s="4">
        <v>5</v>
      </c>
      <c r="C113" s="46" t="s">
        <v>72</v>
      </c>
      <c r="D113" s="13">
        <v>2</v>
      </c>
      <c r="E113" s="14">
        <v>60000</v>
      </c>
    </row>
    <row r="114" spans="1:5" ht="25.5">
      <c r="A114" s="4" t="s">
        <v>294</v>
      </c>
      <c r="B114" s="4">
        <v>6</v>
      </c>
      <c r="C114" s="46" t="s">
        <v>29</v>
      </c>
      <c r="D114" s="13">
        <v>3</v>
      </c>
      <c r="E114" s="14">
        <v>60000</v>
      </c>
    </row>
    <row r="115" spans="1:5" ht="26.25" thickBot="1">
      <c r="A115" s="76" t="s">
        <v>295</v>
      </c>
      <c r="B115" s="4">
        <v>7</v>
      </c>
      <c r="C115" s="46" t="s">
        <v>72</v>
      </c>
      <c r="D115" s="13">
        <v>1</v>
      </c>
      <c r="E115" s="14">
        <v>20000</v>
      </c>
    </row>
    <row r="116" spans="1:5" ht="13.5" thickBot="1">
      <c r="A116" s="79" t="s">
        <v>289</v>
      </c>
      <c r="B116" s="80"/>
      <c r="C116" s="11"/>
      <c r="D116" s="21" t="s">
        <v>13</v>
      </c>
      <c r="E116" s="17">
        <f>SUM(E109:E115)</f>
        <v>328900</v>
      </c>
    </row>
    <row r="117" spans="1:5" ht="24" customHeight="1" thickBot="1">
      <c r="A117" s="74"/>
      <c r="B117" s="74"/>
      <c r="C117" s="75"/>
      <c r="D117" s="78"/>
      <c r="E117" s="77"/>
    </row>
    <row r="118" spans="4:5" ht="26.25" thickBot="1">
      <c r="D118" s="40" t="s">
        <v>160</v>
      </c>
      <c r="E118" s="41">
        <f>E89+E87+E85+E77+E74+E66+E63+E39+E30+E23+E20+E15+E6+E97+E108+E116</f>
        <v>20208922</v>
      </c>
    </row>
    <row r="119" ht="12.75"/>
    <row r="120" ht="13.5" thickBot="1"/>
    <row r="121" spans="1:5" ht="39.75" thickBot="1" thickTop="1">
      <c r="A121" s="7" t="s">
        <v>1</v>
      </c>
      <c r="B121" s="7" t="s">
        <v>2</v>
      </c>
      <c r="C121" s="7" t="s">
        <v>3</v>
      </c>
      <c r="D121" s="7" t="s">
        <v>4</v>
      </c>
      <c r="E121" s="8" t="s">
        <v>5</v>
      </c>
    </row>
    <row r="122" spans="1:5" ht="14.25" thickBot="1" thickTop="1">
      <c r="A122" s="81" t="s">
        <v>7</v>
      </c>
      <c r="B122" s="81"/>
      <c r="C122" s="9"/>
      <c r="D122" s="9"/>
      <c r="E122" s="10"/>
    </row>
    <row r="123" spans="1:5" ht="63" customHeight="1" thickTop="1">
      <c r="A123" s="3" t="s">
        <v>15</v>
      </c>
      <c r="B123" s="3">
        <v>1</v>
      </c>
      <c r="C123" s="3" t="s">
        <v>44</v>
      </c>
      <c r="D123" s="34">
        <v>1</v>
      </c>
      <c r="E123" s="14">
        <v>400000</v>
      </c>
    </row>
    <row r="124" spans="1:5" ht="38.25">
      <c r="A124" s="4" t="s">
        <v>15</v>
      </c>
      <c r="B124" s="4">
        <v>2</v>
      </c>
      <c r="C124" s="4" t="s">
        <v>45</v>
      </c>
      <c r="D124" s="29">
        <v>1</v>
      </c>
      <c r="E124" s="14">
        <v>400000</v>
      </c>
    </row>
    <row r="125" spans="1:5" ht="25.5">
      <c r="A125" s="4" t="s">
        <v>15</v>
      </c>
      <c r="B125" s="4">
        <v>3</v>
      </c>
      <c r="C125" s="4" t="s">
        <v>46</v>
      </c>
      <c r="D125" s="29">
        <v>2</v>
      </c>
      <c r="E125" s="14">
        <v>100000</v>
      </c>
    </row>
    <row r="126" spans="1:5" ht="25.5">
      <c r="A126" s="4" t="s">
        <v>15</v>
      </c>
      <c r="B126" s="4">
        <v>4</v>
      </c>
      <c r="C126" s="4" t="s">
        <v>47</v>
      </c>
      <c r="D126" s="29">
        <v>2</v>
      </c>
      <c r="E126" s="14">
        <v>120000</v>
      </c>
    </row>
    <row r="127" spans="1:5" ht="25.5">
      <c r="A127" s="4" t="s">
        <v>15</v>
      </c>
      <c r="B127" s="4">
        <v>5</v>
      </c>
      <c r="C127" s="4" t="s">
        <v>48</v>
      </c>
      <c r="D127" s="29">
        <v>2</v>
      </c>
      <c r="E127" s="14">
        <v>200000</v>
      </c>
    </row>
    <row r="128" spans="1:5" ht="25.5">
      <c r="A128" s="4" t="s">
        <v>15</v>
      </c>
      <c r="B128" s="4">
        <v>6</v>
      </c>
      <c r="C128" s="4" t="s">
        <v>49</v>
      </c>
      <c r="D128" s="29">
        <v>1</v>
      </c>
      <c r="E128" s="14">
        <v>80000</v>
      </c>
    </row>
    <row r="129" spans="1:5" ht="25.5">
      <c r="A129" s="4" t="s">
        <v>41</v>
      </c>
      <c r="B129" s="4">
        <v>7</v>
      </c>
      <c r="C129" s="4" t="s">
        <v>50</v>
      </c>
      <c r="D129" s="29">
        <v>2</v>
      </c>
      <c r="E129" s="14">
        <v>30000</v>
      </c>
    </row>
    <row r="130" spans="1:5" ht="25.5">
      <c r="A130" s="4" t="s">
        <v>41</v>
      </c>
      <c r="B130" s="4">
        <v>8</v>
      </c>
      <c r="C130" s="4" t="s">
        <v>51</v>
      </c>
      <c r="D130" s="29">
        <v>2</v>
      </c>
      <c r="E130" s="14">
        <v>160000</v>
      </c>
    </row>
    <row r="131" spans="1:5" ht="25.5">
      <c r="A131" s="4" t="s">
        <v>41</v>
      </c>
      <c r="B131" s="4">
        <v>9</v>
      </c>
      <c r="C131" s="4" t="s">
        <v>52</v>
      </c>
      <c r="D131" s="29">
        <v>2</v>
      </c>
      <c r="E131" s="14">
        <v>50000</v>
      </c>
    </row>
    <row r="132" spans="1:5" ht="25.5">
      <c r="A132" s="4" t="s">
        <v>41</v>
      </c>
      <c r="B132" s="4">
        <v>10</v>
      </c>
      <c r="C132" s="4" t="s">
        <v>53</v>
      </c>
      <c r="D132" s="29">
        <v>3</v>
      </c>
      <c r="E132" s="14">
        <v>40000</v>
      </c>
    </row>
    <row r="133" spans="1:5" ht="28.5" customHeight="1">
      <c r="A133" s="4" t="s">
        <v>41</v>
      </c>
      <c r="B133" s="4">
        <v>11</v>
      </c>
      <c r="C133" s="4" t="s">
        <v>54</v>
      </c>
      <c r="D133" s="29">
        <v>1</v>
      </c>
      <c r="E133" s="14">
        <v>11000</v>
      </c>
    </row>
    <row r="134" spans="1:5" ht="38.25">
      <c r="A134" s="4" t="s">
        <v>42</v>
      </c>
      <c r="B134" s="4">
        <v>12</v>
      </c>
      <c r="C134" s="4" t="s">
        <v>50</v>
      </c>
      <c r="D134" s="29">
        <v>1</v>
      </c>
      <c r="E134" s="14">
        <v>50000</v>
      </c>
    </row>
    <row r="135" spans="1:5" ht="39" thickBot="1">
      <c r="A135" s="4" t="s">
        <v>42</v>
      </c>
      <c r="B135" s="18">
        <v>13</v>
      </c>
      <c r="C135" s="4" t="s">
        <v>55</v>
      </c>
      <c r="D135" s="29">
        <v>30</v>
      </c>
      <c r="E135" s="14">
        <v>600000</v>
      </c>
    </row>
    <row r="136" spans="1:5" ht="13.5" thickBot="1">
      <c r="A136" s="79" t="s">
        <v>15</v>
      </c>
      <c r="B136" s="80"/>
      <c r="C136" s="11"/>
      <c r="D136" s="21" t="s">
        <v>13</v>
      </c>
      <c r="E136" s="17">
        <f>SUM(E123:E135)</f>
        <v>2241000</v>
      </c>
    </row>
    <row r="137" spans="1:5" ht="38.25">
      <c r="A137" s="18" t="s">
        <v>68</v>
      </c>
      <c r="B137" s="4">
        <v>1</v>
      </c>
      <c r="C137" s="4" t="s">
        <v>55</v>
      </c>
      <c r="D137" s="13">
        <v>2</v>
      </c>
      <c r="E137" s="14">
        <v>60000</v>
      </c>
    </row>
    <row r="138" spans="1:5" ht="51">
      <c r="A138" s="20" t="s">
        <v>70</v>
      </c>
      <c r="B138" s="18">
        <v>2</v>
      </c>
      <c r="C138" s="20" t="s">
        <v>73</v>
      </c>
      <c r="D138" s="13">
        <v>1</v>
      </c>
      <c r="E138" s="14">
        <v>125000</v>
      </c>
    </row>
    <row r="139" spans="1:5" ht="26.25" thickBot="1">
      <c r="A139" s="4" t="s">
        <v>71</v>
      </c>
      <c r="B139" s="4">
        <v>3</v>
      </c>
      <c r="C139" s="4" t="s">
        <v>74</v>
      </c>
      <c r="D139" s="13">
        <v>1</v>
      </c>
      <c r="E139" s="14">
        <v>15000</v>
      </c>
    </row>
    <row r="140" spans="1:5" ht="35.25" customHeight="1" thickBot="1">
      <c r="A140" s="79" t="s">
        <v>17</v>
      </c>
      <c r="B140" s="80"/>
      <c r="C140" s="11"/>
      <c r="D140" s="21" t="s">
        <v>13</v>
      </c>
      <c r="E140" s="17">
        <f>SUM(E137:E139)</f>
        <v>200000</v>
      </c>
    </row>
    <row r="141" spans="1:5" ht="25.5">
      <c r="A141" s="19" t="s">
        <v>81</v>
      </c>
      <c r="B141" s="19">
        <v>1</v>
      </c>
      <c r="C141" s="46" t="s">
        <v>247</v>
      </c>
      <c r="D141" s="13">
        <v>1</v>
      </c>
      <c r="E141" s="14">
        <v>18000</v>
      </c>
    </row>
    <row r="142" spans="1:5" ht="25.5">
      <c r="A142" s="24" t="s">
        <v>81</v>
      </c>
      <c r="B142" s="4">
        <v>2</v>
      </c>
      <c r="C142" s="25" t="s">
        <v>246</v>
      </c>
      <c r="D142" s="13">
        <v>1</v>
      </c>
      <c r="E142" s="14">
        <v>49000</v>
      </c>
    </row>
    <row r="143" spans="1:5" ht="36">
      <c r="A143" s="24" t="s">
        <v>81</v>
      </c>
      <c r="B143" s="4">
        <v>3</v>
      </c>
      <c r="C143" s="26" t="s">
        <v>245</v>
      </c>
      <c r="D143" s="13">
        <v>1</v>
      </c>
      <c r="E143" s="14">
        <v>32000</v>
      </c>
    </row>
    <row r="144" spans="1:5" ht="38.25">
      <c r="A144" s="19" t="s">
        <v>81</v>
      </c>
      <c r="B144" s="4">
        <v>4</v>
      </c>
      <c r="C144" s="46" t="s">
        <v>244</v>
      </c>
      <c r="D144" s="13">
        <v>1</v>
      </c>
      <c r="E144" s="14">
        <v>14000</v>
      </c>
    </row>
    <row r="145" spans="1:5" ht="38.25">
      <c r="A145" s="19" t="s">
        <v>81</v>
      </c>
      <c r="B145" s="4">
        <v>5</v>
      </c>
      <c r="C145" s="46" t="s">
        <v>243</v>
      </c>
      <c r="D145" s="13">
        <v>1</v>
      </c>
      <c r="E145" s="14">
        <v>416000</v>
      </c>
    </row>
    <row r="146" spans="1:5" ht="25.5">
      <c r="A146" s="19" t="s">
        <v>81</v>
      </c>
      <c r="B146" s="4">
        <v>6</v>
      </c>
      <c r="C146" s="4" t="s">
        <v>242</v>
      </c>
      <c r="D146" s="13">
        <v>1</v>
      </c>
      <c r="E146" s="14">
        <v>18000</v>
      </c>
    </row>
    <row r="147" spans="1:5" ht="38.25">
      <c r="A147" s="4" t="s">
        <v>81</v>
      </c>
      <c r="B147" s="4">
        <v>7</v>
      </c>
      <c r="C147" s="4" t="s">
        <v>241</v>
      </c>
      <c r="D147" s="13">
        <v>1</v>
      </c>
      <c r="E147" s="14">
        <v>62000</v>
      </c>
    </row>
    <row r="148" spans="1:5" ht="63.75">
      <c r="A148" s="4" t="s">
        <v>83</v>
      </c>
      <c r="B148" s="4">
        <v>8</v>
      </c>
      <c r="C148" s="4" t="s">
        <v>240</v>
      </c>
      <c r="D148" s="13" t="s">
        <v>84</v>
      </c>
      <c r="E148" s="14">
        <v>100000</v>
      </c>
    </row>
    <row r="149" spans="1:5" ht="76.5">
      <c r="A149" s="4" t="s">
        <v>83</v>
      </c>
      <c r="B149" s="4">
        <v>9</v>
      </c>
      <c r="C149" s="4" t="s">
        <v>239</v>
      </c>
      <c r="D149" s="13" t="s">
        <v>84</v>
      </c>
      <c r="E149" s="14">
        <v>100000</v>
      </c>
    </row>
    <row r="150" spans="1:5" ht="25.5">
      <c r="A150" s="4" t="s">
        <v>85</v>
      </c>
      <c r="B150" s="4">
        <v>10</v>
      </c>
      <c r="C150" s="4" t="s">
        <v>238</v>
      </c>
      <c r="D150" s="13">
        <v>1</v>
      </c>
      <c r="E150" s="14">
        <v>12000</v>
      </c>
    </row>
    <row r="151" spans="1:5" ht="38.25">
      <c r="A151" s="4" t="s">
        <v>86</v>
      </c>
      <c r="B151" s="4">
        <v>11</v>
      </c>
      <c r="C151" s="4" t="s">
        <v>237</v>
      </c>
      <c r="D151" s="13">
        <v>2</v>
      </c>
      <c r="E151" s="14">
        <v>30000</v>
      </c>
    </row>
    <row r="152" spans="1:5" ht="39" thickBot="1">
      <c r="A152" s="19" t="s">
        <v>86</v>
      </c>
      <c r="B152" s="4">
        <v>12</v>
      </c>
      <c r="C152" s="4" t="s">
        <v>236</v>
      </c>
      <c r="D152" s="13">
        <v>2</v>
      </c>
      <c r="E152" s="14">
        <v>110000</v>
      </c>
    </row>
    <row r="153" spans="1:5" ht="13.5" thickBot="1">
      <c r="A153" s="79" t="s">
        <v>18</v>
      </c>
      <c r="B153" s="80"/>
      <c r="C153" s="11"/>
      <c r="D153" s="21" t="s">
        <v>13</v>
      </c>
      <c r="E153" s="17">
        <f>SUM(E141:E152)</f>
        <v>961000</v>
      </c>
    </row>
    <row r="154" spans="1:5" ht="86.25" customHeight="1">
      <c r="A154" s="48" t="s">
        <v>94</v>
      </c>
      <c r="B154" s="32">
        <v>1</v>
      </c>
      <c r="C154" s="65" t="s">
        <v>95</v>
      </c>
      <c r="D154" s="31">
        <v>1</v>
      </c>
      <c r="E154" s="14">
        <v>500000</v>
      </c>
    </row>
    <row r="155" spans="1:5" ht="25.5">
      <c r="A155" s="49" t="s">
        <v>19</v>
      </c>
      <c r="B155" s="4">
        <v>2</v>
      </c>
      <c r="C155" s="46" t="s">
        <v>96</v>
      </c>
      <c r="D155" s="29">
        <v>1</v>
      </c>
      <c r="E155" s="14">
        <v>60000</v>
      </c>
    </row>
    <row r="156" spans="1:5" ht="25.5">
      <c r="A156" s="49" t="s">
        <v>19</v>
      </c>
      <c r="B156" s="4">
        <v>3</v>
      </c>
      <c r="C156" s="50" t="s">
        <v>97</v>
      </c>
      <c r="D156" s="45">
        <v>1</v>
      </c>
      <c r="E156" s="14">
        <v>80000</v>
      </c>
    </row>
    <row r="157" spans="1:5" ht="25.5">
      <c r="A157" s="49" t="s">
        <v>19</v>
      </c>
      <c r="B157" s="4">
        <v>4</v>
      </c>
      <c r="C157" s="46" t="s">
        <v>98</v>
      </c>
      <c r="D157" s="29">
        <v>4</v>
      </c>
      <c r="E157" s="14">
        <v>48000</v>
      </c>
    </row>
    <row r="158" spans="1:5" ht="38.25">
      <c r="A158" s="49" t="s">
        <v>19</v>
      </c>
      <c r="B158" s="4">
        <v>5</v>
      </c>
      <c r="C158" s="66" t="s">
        <v>99</v>
      </c>
      <c r="D158" s="51">
        <v>1</v>
      </c>
      <c r="E158" s="14">
        <v>20000</v>
      </c>
    </row>
    <row r="159" spans="1:5" ht="51">
      <c r="A159" s="49" t="s">
        <v>19</v>
      </c>
      <c r="B159" s="4">
        <v>6</v>
      </c>
      <c r="C159" s="62" t="s">
        <v>100</v>
      </c>
      <c r="D159" s="29">
        <v>1</v>
      </c>
      <c r="E159" s="14">
        <v>500000</v>
      </c>
    </row>
    <row r="160" spans="1:5" ht="25.5">
      <c r="A160" s="49" t="s">
        <v>19</v>
      </c>
      <c r="B160" s="4">
        <v>7</v>
      </c>
      <c r="C160" s="47" t="s">
        <v>101</v>
      </c>
      <c r="D160" s="33">
        <v>1</v>
      </c>
      <c r="E160" s="14">
        <v>270000</v>
      </c>
    </row>
    <row r="161" spans="1:5" ht="38.25">
      <c r="A161" s="18" t="s">
        <v>93</v>
      </c>
      <c r="B161" s="4">
        <v>8</v>
      </c>
      <c r="C161" s="4" t="s">
        <v>235</v>
      </c>
      <c r="D161" s="29">
        <v>106</v>
      </c>
      <c r="E161" s="14">
        <v>1164000</v>
      </c>
    </row>
    <row r="162" spans="1:5" ht="51">
      <c r="A162" s="49" t="s">
        <v>93</v>
      </c>
      <c r="B162" s="4">
        <v>9</v>
      </c>
      <c r="C162" s="62" t="s">
        <v>102</v>
      </c>
      <c r="D162" s="29">
        <v>13</v>
      </c>
      <c r="E162" s="14">
        <v>180000</v>
      </c>
    </row>
    <row r="163" spans="1:5" ht="26.25" thickBot="1">
      <c r="A163" s="18" t="s">
        <v>93</v>
      </c>
      <c r="B163" s="4">
        <v>10</v>
      </c>
      <c r="C163" s="4" t="s">
        <v>234</v>
      </c>
      <c r="D163" s="29">
        <v>1</v>
      </c>
      <c r="E163" s="14">
        <v>40000</v>
      </c>
    </row>
    <row r="164" spans="1:5" ht="26.25" customHeight="1" thickBot="1">
      <c r="A164" s="79" t="s">
        <v>19</v>
      </c>
      <c r="B164" s="80"/>
      <c r="C164" s="11"/>
      <c r="D164" s="21" t="s">
        <v>13</v>
      </c>
      <c r="E164" s="17">
        <f>SUM(E154:E163)</f>
        <v>2862000</v>
      </c>
    </row>
    <row r="165" spans="1:5" ht="39" thickBot="1">
      <c r="A165" s="20" t="s">
        <v>22</v>
      </c>
      <c r="B165" s="18">
        <v>1</v>
      </c>
      <c r="C165" s="18" t="s">
        <v>233</v>
      </c>
      <c r="D165" s="38">
        <v>2</v>
      </c>
      <c r="E165" s="14">
        <v>100000</v>
      </c>
    </row>
    <row r="166" spans="1:5" ht="13.5" thickBot="1">
      <c r="A166" s="79" t="s">
        <v>22</v>
      </c>
      <c r="B166" s="80"/>
      <c r="C166" s="11"/>
      <c r="D166" s="21" t="s">
        <v>13</v>
      </c>
      <c r="E166" s="17">
        <f>SUM(E165:E165)</f>
        <v>100000</v>
      </c>
    </row>
    <row r="167" spans="1:5" ht="32.25" customHeight="1" thickBot="1">
      <c r="A167" s="18" t="s">
        <v>24</v>
      </c>
      <c r="B167" s="18">
        <v>1</v>
      </c>
      <c r="C167" s="18" t="s">
        <v>55</v>
      </c>
      <c r="D167" s="38">
        <v>2</v>
      </c>
      <c r="E167" s="14">
        <v>28000</v>
      </c>
    </row>
    <row r="168" spans="1:5" ht="13.5" thickBot="1">
      <c r="A168" s="79" t="s">
        <v>24</v>
      </c>
      <c r="B168" s="80"/>
      <c r="C168" s="11"/>
      <c r="D168" s="21" t="s">
        <v>13</v>
      </c>
      <c r="E168" s="17">
        <f>SUM(E167:E167)</f>
        <v>28000</v>
      </c>
    </row>
    <row r="169" spans="1:5" ht="89.25">
      <c r="A169" s="18" t="s">
        <v>26</v>
      </c>
      <c r="B169" s="18">
        <v>1</v>
      </c>
      <c r="C169" s="18" t="s">
        <v>232</v>
      </c>
      <c r="D169" s="38"/>
      <c r="E169" s="14">
        <v>500000</v>
      </c>
    </row>
    <row r="170" spans="1:5" ht="39" thickBot="1">
      <c r="A170" s="4" t="s">
        <v>26</v>
      </c>
      <c r="B170" s="4">
        <v>2</v>
      </c>
      <c r="C170" s="4" t="s">
        <v>231</v>
      </c>
      <c r="D170" s="13"/>
      <c r="E170" s="14">
        <v>61000</v>
      </c>
    </row>
    <row r="171" spans="1:5" ht="35.25" customHeight="1" thickBot="1">
      <c r="A171" s="79" t="s">
        <v>27</v>
      </c>
      <c r="B171" s="80"/>
      <c r="C171" s="11"/>
      <c r="D171" s="21" t="s">
        <v>13</v>
      </c>
      <c r="E171" s="17">
        <f>SUM(E169:E170)</f>
        <v>561000</v>
      </c>
    </row>
    <row r="172" spans="1:5" ht="32.25" customHeight="1">
      <c r="A172" s="4" t="s">
        <v>141</v>
      </c>
      <c r="B172" s="4">
        <v>1</v>
      </c>
      <c r="C172" s="4" t="s">
        <v>142</v>
      </c>
      <c r="D172" s="38">
        <v>10</v>
      </c>
      <c r="E172" s="14">
        <v>220000</v>
      </c>
    </row>
    <row r="173" spans="1:5" ht="26.25" thickBot="1">
      <c r="A173" s="4" t="s">
        <v>138</v>
      </c>
      <c r="B173" s="4">
        <v>2</v>
      </c>
      <c r="C173" s="4" t="s">
        <v>230</v>
      </c>
      <c r="D173" s="38">
        <v>1</v>
      </c>
      <c r="E173" s="14">
        <v>15000</v>
      </c>
    </row>
    <row r="174" spans="1:5" ht="37.5" customHeight="1" thickBot="1">
      <c r="A174" s="79" t="s">
        <v>135</v>
      </c>
      <c r="B174" s="80"/>
      <c r="C174" s="11"/>
      <c r="D174" s="21" t="s">
        <v>13</v>
      </c>
      <c r="E174" s="17">
        <f>SUM(E172:E173)</f>
        <v>235000</v>
      </c>
    </row>
    <row r="175" spans="1:5" ht="38.25">
      <c r="A175" s="46" t="s">
        <v>259</v>
      </c>
      <c r="B175" s="4">
        <v>1</v>
      </c>
      <c r="C175" s="4" t="s">
        <v>269</v>
      </c>
      <c r="D175" s="13">
        <v>2</v>
      </c>
      <c r="E175" s="14">
        <v>40000</v>
      </c>
    </row>
    <row r="176" spans="1:5" ht="25.5">
      <c r="A176" s="46" t="s">
        <v>259</v>
      </c>
      <c r="B176" s="4">
        <v>2</v>
      </c>
      <c r="C176" s="4" t="s">
        <v>270</v>
      </c>
      <c r="D176" s="13">
        <v>1</v>
      </c>
      <c r="E176" s="14">
        <v>40000</v>
      </c>
    </row>
    <row r="177" spans="1:5" ht="51">
      <c r="A177" s="46" t="s">
        <v>259</v>
      </c>
      <c r="B177" s="4">
        <v>3</v>
      </c>
      <c r="C177" s="4" t="s">
        <v>271</v>
      </c>
      <c r="D177" s="13">
        <v>1</v>
      </c>
      <c r="E177" s="14">
        <v>110000</v>
      </c>
    </row>
    <row r="178" spans="1:5" ht="38.25">
      <c r="A178" s="46" t="s">
        <v>259</v>
      </c>
      <c r="B178" s="4">
        <v>4</v>
      </c>
      <c r="C178" s="4" t="s">
        <v>272</v>
      </c>
      <c r="D178" s="13">
        <v>8</v>
      </c>
      <c r="E178" s="14">
        <v>240000</v>
      </c>
    </row>
    <row r="179" spans="1:5" ht="38.25">
      <c r="A179" s="46" t="s">
        <v>259</v>
      </c>
      <c r="B179" s="4">
        <v>5</v>
      </c>
      <c r="C179" s="46" t="s">
        <v>273</v>
      </c>
      <c r="D179" s="13">
        <v>1</v>
      </c>
      <c r="E179" s="14">
        <v>25000</v>
      </c>
    </row>
    <row r="180" spans="1:5" ht="38.25">
      <c r="A180" s="46" t="s">
        <v>259</v>
      </c>
      <c r="B180" s="4">
        <v>6</v>
      </c>
      <c r="C180" s="46" t="s">
        <v>274</v>
      </c>
      <c r="D180" s="13">
        <v>4</v>
      </c>
      <c r="E180" s="14">
        <v>80000</v>
      </c>
    </row>
    <row r="181" spans="1:5" ht="38.25">
      <c r="A181" s="46" t="s">
        <v>259</v>
      </c>
      <c r="B181" s="4">
        <v>7</v>
      </c>
      <c r="C181" s="46" t="s">
        <v>275</v>
      </c>
      <c r="D181" s="13">
        <v>1</v>
      </c>
      <c r="E181" s="14">
        <v>140000</v>
      </c>
    </row>
    <row r="182" spans="1:5" ht="25.5">
      <c r="A182" s="46" t="s">
        <v>259</v>
      </c>
      <c r="B182" s="4">
        <v>8</v>
      </c>
      <c r="C182" s="46" t="s">
        <v>276</v>
      </c>
      <c r="D182" s="13">
        <v>1</v>
      </c>
      <c r="E182" s="14">
        <v>25000</v>
      </c>
    </row>
    <row r="183" spans="1:5" ht="25.5">
      <c r="A183" s="46" t="s">
        <v>259</v>
      </c>
      <c r="B183" s="4">
        <v>9</v>
      </c>
      <c r="C183" s="46" t="s">
        <v>277</v>
      </c>
      <c r="D183" s="13">
        <v>10</v>
      </c>
      <c r="E183" s="14">
        <v>200000</v>
      </c>
    </row>
    <row r="184" spans="1:5" ht="25.5">
      <c r="A184" s="46" t="s">
        <v>259</v>
      </c>
      <c r="B184" s="4">
        <v>10</v>
      </c>
      <c r="C184" s="46" t="s">
        <v>278</v>
      </c>
      <c r="D184" s="13">
        <v>1</v>
      </c>
      <c r="E184" s="14">
        <v>100000</v>
      </c>
    </row>
    <row r="185" spans="1:5" ht="25.5">
      <c r="A185" s="46" t="s">
        <v>259</v>
      </c>
      <c r="B185" s="4">
        <v>11</v>
      </c>
      <c r="C185" s="46" t="s">
        <v>279</v>
      </c>
      <c r="D185" s="13">
        <v>3</v>
      </c>
      <c r="E185" s="14">
        <v>75000</v>
      </c>
    </row>
    <row r="186" spans="1:5" ht="25.5">
      <c r="A186" s="46" t="s">
        <v>259</v>
      </c>
      <c r="B186" s="4">
        <v>12</v>
      </c>
      <c r="C186" s="4" t="s">
        <v>280</v>
      </c>
      <c r="D186" s="13">
        <v>30</v>
      </c>
      <c r="E186" s="14">
        <v>600000</v>
      </c>
    </row>
    <row r="187" spans="1:5" ht="25.5">
      <c r="A187" s="46" t="s">
        <v>259</v>
      </c>
      <c r="B187" s="4">
        <v>13</v>
      </c>
      <c r="C187" s="46" t="s">
        <v>281</v>
      </c>
      <c r="D187" s="13">
        <v>1</v>
      </c>
      <c r="E187" s="14">
        <v>200000</v>
      </c>
    </row>
    <row r="188" spans="1:5" ht="26.25" thickBot="1">
      <c r="A188" s="46" t="s">
        <v>259</v>
      </c>
      <c r="B188" s="4">
        <v>14</v>
      </c>
      <c r="C188" s="4" t="s">
        <v>282</v>
      </c>
      <c r="D188" s="13">
        <v>66</v>
      </c>
      <c r="E188" s="14">
        <v>2970000</v>
      </c>
    </row>
    <row r="189" spans="1:5" ht="13.5" thickBot="1">
      <c r="A189" s="79" t="s">
        <v>259</v>
      </c>
      <c r="B189" s="80"/>
      <c r="C189" s="11"/>
      <c r="D189" s="21" t="s">
        <v>13</v>
      </c>
      <c r="E189" s="17">
        <f>SUM(E175:E188)</f>
        <v>4845000</v>
      </c>
    </row>
    <row r="190" spans="1:5" ht="38.25">
      <c r="A190" s="46" t="s">
        <v>283</v>
      </c>
      <c r="B190" s="4">
        <v>1</v>
      </c>
      <c r="C190" s="46" t="s">
        <v>284</v>
      </c>
      <c r="D190" s="13">
        <v>1</v>
      </c>
      <c r="E190" s="14">
        <v>25000</v>
      </c>
    </row>
    <row r="191" spans="1:5" ht="51">
      <c r="A191" s="46" t="s">
        <v>113</v>
      </c>
      <c r="B191" s="4">
        <v>2</v>
      </c>
      <c r="C191" s="46" t="s">
        <v>285</v>
      </c>
      <c r="D191" s="13">
        <v>5</v>
      </c>
      <c r="E191" s="14">
        <v>60000</v>
      </c>
    </row>
    <row r="192" spans="1:5" ht="38.25">
      <c r="A192" s="46" t="s">
        <v>113</v>
      </c>
      <c r="B192" s="4">
        <v>3</v>
      </c>
      <c r="C192" s="46" t="s">
        <v>286</v>
      </c>
      <c r="D192" s="13">
        <v>1</v>
      </c>
      <c r="E192" s="14">
        <v>15000</v>
      </c>
    </row>
    <row r="193" spans="1:5" ht="25.5">
      <c r="A193" s="46" t="s">
        <v>113</v>
      </c>
      <c r="B193" s="4">
        <v>4</v>
      </c>
      <c r="C193" s="46" t="s">
        <v>287</v>
      </c>
      <c r="D193" s="13">
        <v>2</v>
      </c>
      <c r="E193" s="14">
        <v>23000</v>
      </c>
    </row>
    <row r="194" spans="1:5" ht="26.25" thickBot="1">
      <c r="A194" s="46" t="s">
        <v>113</v>
      </c>
      <c r="B194" s="4">
        <v>5</v>
      </c>
      <c r="C194" s="46" t="s">
        <v>288</v>
      </c>
      <c r="D194" s="13">
        <v>2</v>
      </c>
      <c r="E194" s="14">
        <v>30000</v>
      </c>
    </row>
    <row r="195" spans="1:5" ht="13.5" thickBot="1">
      <c r="A195" s="79" t="s">
        <v>21</v>
      </c>
      <c r="B195" s="80"/>
      <c r="C195" s="11"/>
      <c r="D195" s="21" t="s">
        <v>13</v>
      </c>
      <c r="E195" s="17">
        <f>SUM(E190:E194)</f>
        <v>153000</v>
      </c>
    </row>
    <row r="196" spans="1:5" ht="26.25" thickTop="1">
      <c r="A196" s="68" t="s">
        <v>290</v>
      </c>
      <c r="B196" s="68">
        <v>1</v>
      </c>
      <c r="C196" s="52" t="s">
        <v>50</v>
      </c>
      <c r="D196" s="13">
        <v>1</v>
      </c>
      <c r="E196" s="14">
        <v>270000</v>
      </c>
    </row>
    <row r="197" spans="1:5" ht="25.5">
      <c r="A197" s="4" t="s">
        <v>290</v>
      </c>
      <c r="B197" s="4">
        <v>2</v>
      </c>
      <c r="C197" s="46" t="s">
        <v>297</v>
      </c>
      <c r="D197" s="13">
        <v>1</v>
      </c>
      <c r="E197" s="14">
        <v>25000</v>
      </c>
    </row>
    <row r="198" spans="1:5" ht="32.25" customHeight="1">
      <c r="A198" s="4" t="s">
        <v>293</v>
      </c>
      <c r="B198" s="4">
        <v>3</v>
      </c>
      <c r="C198" s="46" t="s">
        <v>55</v>
      </c>
      <c r="D198" s="13">
        <v>2</v>
      </c>
      <c r="E198" s="14">
        <v>21000</v>
      </c>
    </row>
    <row r="199" spans="1:5" ht="26.25" thickBot="1">
      <c r="A199" s="4" t="s">
        <v>296</v>
      </c>
      <c r="B199" s="4">
        <v>4</v>
      </c>
      <c r="C199" s="46" t="s">
        <v>298</v>
      </c>
      <c r="D199" s="13">
        <v>1</v>
      </c>
      <c r="E199" s="14">
        <v>50000</v>
      </c>
    </row>
    <row r="200" spans="1:5" ht="13.5" thickBot="1">
      <c r="A200" s="79" t="s">
        <v>289</v>
      </c>
      <c r="B200" s="80"/>
      <c r="C200" s="11"/>
      <c r="D200" s="21" t="s">
        <v>13</v>
      </c>
      <c r="E200" s="17">
        <f>SUM(E196:E199)</f>
        <v>366000</v>
      </c>
    </row>
    <row r="201" ht="13.5" thickBot="1">
      <c r="E201" s="6"/>
    </row>
    <row r="202" spans="4:5" ht="39" thickBot="1">
      <c r="D202" s="40" t="s">
        <v>162</v>
      </c>
      <c r="E202" s="41">
        <f>+E171+E168+E166+E164+E153+E140+E136+E174+E189+E195+E200</f>
        <v>12552000</v>
      </c>
    </row>
    <row r="203" ht="24" customHeight="1"/>
    <row r="204" ht="13.5" thickBot="1"/>
    <row r="205" spans="1:5" ht="27.75" customHeight="1" thickBot="1" thickTop="1">
      <c r="A205" s="7" t="s">
        <v>1</v>
      </c>
      <c r="B205" s="7" t="s">
        <v>2</v>
      </c>
      <c r="C205" s="7" t="s">
        <v>3</v>
      </c>
      <c r="D205" s="7" t="s">
        <v>4</v>
      </c>
      <c r="E205" s="8" t="s">
        <v>5</v>
      </c>
    </row>
    <row r="206" spans="1:5" ht="27.75" customHeight="1" thickBot="1" thickTop="1">
      <c r="A206" s="81" t="s">
        <v>8</v>
      </c>
      <c r="B206" s="81"/>
      <c r="C206" s="9"/>
      <c r="D206" s="9"/>
      <c r="E206" s="10"/>
    </row>
    <row r="207" spans="1:5" ht="26.25" thickTop="1">
      <c r="A207" s="4" t="s">
        <v>39</v>
      </c>
      <c r="B207" s="4">
        <v>1</v>
      </c>
      <c r="C207" s="4" t="s">
        <v>228</v>
      </c>
      <c r="D207" s="13">
        <v>1</v>
      </c>
      <c r="E207" s="14">
        <v>15000</v>
      </c>
    </row>
    <row r="208" spans="1:5" ht="64.5" thickBot="1">
      <c r="A208" s="18" t="s">
        <v>40</v>
      </c>
      <c r="B208" s="18">
        <v>2</v>
      </c>
      <c r="C208" s="67" t="s">
        <v>229</v>
      </c>
      <c r="D208" s="13">
        <v>1</v>
      </c>
      <c r="E208" s="14">
        <v>432000</v>
      </c>
    </row>
    <row r="209" spans="1:5" ht="33" customHeight="1" thickBot="1">
      <c r="A209" s="79" t="s">
        <v>14</v>
      </c>
      <c r="B209" s="80"/>
      <c r="C209" s="11"/>
      <c r="D209" s="21" t="s">
        <v>13</v>
      </c>
      <c r="E209" s="17">
        <f>SUM(E207:E208)</f>
        <v>447000</v>
      </c>
    </row>
    <row r="210" spans="1:5" ht="25.5">
      <c r="A210" s="18" t="s">
        <v>15</v>
      </c>
      <c r="B210" s="18">
        <v>1</v>
      </c>
      <c r="C210" s="18" t="s">
        <v>56</v>
      </c>
      <c r="D210" s="38">
        <v>1</v>
      </c>
      <c r="E210" s="14">
        <v>80000</v>
      </c>
    </row>
    <row r="211" spans="1:5" ht="39" thickBot="1">
      <c r="A211" s="4" t="s">
        <v>42</v>
      </c>
      <c r="B211" s="4">
        <v>2</v>
      </c>
      <c r="C211" s="4" t="s">
        <v>57</v>
      </c>
      <c r="D211" s="13">
        <v>1</v>
      </c>
      <c r="E211" s="14">
        <v>61000</v>
      </c>
    </row>
    <row r="212" spans="1:5" ht="13.5" thickBot="1">
      <c r="A212" s="79" t="s">
        <v>15</v>
      </c>
      <c r="B212" s="80"/>
      <c r="C212" s="11"/>
      <c r="D212" s="21" t="s">
        <v>13</v>
      </c>
      <c r="E212" s="17">
        <f>SUM(E210:E211)</f>
        <v>141000</v>
      </c>
    </row>
    <row r="213" spans="1:5" ht="26.25" thickBot="1">
      <c r="A213" s="39" t="s">
        <v>59</v>
      </c>
      <c r="B213" s="18">
        <v>1</v>
      </c>
      <c r="C213" s="20" t="s">
        <v>60</v>
      </c>
      <c r="D213" s="38">
        <v>1</v>
      </c>
      <c r="E213" s="14">
        <v>27000</v>
      </c>
    </row>
    <row r="214" spans="1:5" ht="30.75" customHeight="1" thickBot="1">
      <c r="A214" s="79" t="s">
        <v>16</v>
      </c>
      <c r="B214" s="80"/>
      <c r="C214" s="11"/>
      <c r="D214" s="21" t="s">
        <v>13</v>
      </c>
      <c r="E214" s="17">
        <f>SUM(E213:E213)</f>
        <v>27000</v>
      </c>
    </row>
    <row r="215" spans="1:5" ht="39" thickBot="1">
      <c r="A215" s="18" t="s">
        <v>75</v>
      </c>
      <c r="B215" s="18">
        <v>1</v>
      </c>
      <c r="C215" s="18" t="s">
        <v>76</v>
      </c>
      <c r="D215" s="38">
        <v>1</v>
      </c>
      <c r="E215" s="14">
        <v>20000</v>
      </c>
    </row>
    <row r="216" spans="1:5" ht="33" customHeight="1" thickBot="1">
      <c r="A216" s="79" t="s">
        <v>17</v>
      </c>
      <c r="B216" s="80"/>
      <c r="C216" s="11"/>
      <c r="D216" s="21" t="s">
        <v>13</v>
      </c>
      <c r="E216" s="17">
        <f>SUM(E215:E215)</f>
        <v>20000</v>
      </c>
    </row>
    <row r="217" spans="1:5" ht="38.25">
      <c r="A217" s="4" t="s">
        <v>87</v>
      </c>
      <c r="B217" s="4">
        <v>1</v>
      </c>
      <c r="C217" s="46" t="s">
        <v>227</v>
      </c>
      <c r="D217" s="13">
        <v>1</v>
      </c>
      <c r="E217" s="14">
        <v>18000</v>
      </c>
    </row>
    <row r="218" spans="1:5" ht="76.5">
      <c r="A218" s="19" t="s">
        <v>78</v>
      </c>
      <c r="B218" s="4">
        <v>2</v>
      </c>
      <c r="C218" s="46" t="s">
        <v>226</v>
      </c>
      <c r="D218" s="13">
        <v>1</v>
      </c>
      <c r="E218" s="14">
        <v>24000</v>
      </c>
    </row>
    <row r="219" spans="1:5" ht="38.25">
      <c r="A219" s="4" t="s">
        <v>78</v>
      </c>
      <c r="B219" s="4">
        <v>3</v>
      </c>
      <c r="C219" s="4" t="s">
        <v>225</v>
      </c>
      <c r="D219" s="13">
        <v>1</v>
      </c>
      <c r="E219" s="14">
        <v>30000</v>
      </c>
    </row>
    <row r="220" spans="1:5" ht="140.25">
      <c r="A220" s="4" t="s">
        <v>88</v>
      </c>
      <c r="B220" s="4">
        <v>4</v>
      </c>
      <c r="C220" s="4" t="s">
        <v>224</v>
      </c>
      <c r="D220" s="13">
        <v>1</v>
      </c>
      <c r="E220" s="14">
        <v>150000</v>
      </c>
    </row>
    <row r="221" spans="1:5" ht="102">
      <c r="A221" s="19" t="s">
        <v>88</v>
      </c>
      <c r="B221" s="4">
        <v>5</v>
      </c>
      <c r="C221" s="46" t="s">
        <v>223</v>
      </c>
      <c r="D221" s="13">
        <v>1</v>
      </c>
      <c r="E221" s="14">
        <v>62000</v>
      </c>
    </row>
    <row r="222" spans="1:5" ht="25.5">
      <c r="A222" s="19" t="s">
        <v>89</v>
      </c>
      <c r="B222" s="4">
        <v>6</v>
      </c>
      <c r="C222" s="4" t="s">
        <v>222</v>
      </c>
      <c r="D222" s="13">
        <v>1</v>
      </c>
      <c r="E222" s="14">
        <v>33000</v>
      </c>
    </row>
    <row r="223" spans="1:5" ht="25.5">
      <c r="A223" s="19" t="s">
        <v>81</v>
      </c>
      <c r="B223" s="4">
        <v>7</v>
      </c>
      <c r="C223" s="4" t="s">
        <v>204</v>
      </c>
      <c r="D223" s="13">
        <v>1</v>
      </c>
      <c r="E223" s="14">
        <v>160000</v>
      </c>
    </row>
    <row r="224" spans="1:5" ht="38.25">
      <c r="A224" s="19" t="s">
        <v>85</v>
      </c>
      <c r="B224" s="4">
        <v>8</v>
      </c>
      <c r="C224" s="4" t="s">
        <v>221</v>
      </c>
      <c r="D224" s="13">
        <v>1</v>
      </c>
      <c r="E224" s="14">
        <v>54000</v>
      </c>
    </row>
    <row r="225" spans="1:5" ht="51">
      <c r="A225" s="19" t="s">
        <v>85</v>
      </c>
      <c r="B225" s="4">
        <v>9</v>
      </c>
      <c r="C225" s="4" t="s">
        <v>220</v>
      </c>
      <c r="D225" s="13">
        <v>1</v>
      </c>
      <c r="E225" s="14">
        <v>16000</v>
      </c>
    </row>
    <row r="226" spans="1:5" ht="38.25">
      <c r="A226" s="19" t="s">
        <v>85</v>
      </c>
      <c r="B226" s="4">
        <v>10</v>
      </c>
      <c r="C226" s="4" t="s">
        <v>219</v>
      </c>
      <c r="D226" s="13">
        <v>1</v>
      </c>
      <c r="E226" s="14">
        <v>40000</v>
      </c>
    </row>
    <row r="227" spans="1:5" ht="25.5">
      <c r="A227" s="19" t="s">
        <v>85</v>
      </c>
      <c r="B227" s="4">
        <v>11</v>
      </c>
      <c r="C227" s="4" t="s">
        <v>218</v>
      </c>
      <c r="D227" s="13">
        <v>1</v>
      </c>
      <c r="E227" s="14">
        <v>100000</v>
      </c>
    </row>
    <row r="228" spans="1:5" ht="25.5">
      <c r="A228" s="19" t="s">
        <v>85</v>
      </c>
      <c r="B228" s="4">
        <v>12</v>
      </c>
      <c r="C228" s="4" t="s">
        <v>217</v>
      </c>
      <c r="D228" s="13">
        <v>1</v>
      </c>
      <c r="E228" s="14">
        <v>50000</v>
      </c>
    </row>
    <row r="229" spans="1:5" ht="38.25">
      <c r="A229" s="19" t="s">
        <v>85</v>
      </c>
      <c r="B229" s="4">
        <v>13</v>
      </c>
      <c r="C229" s="4" t="s">
        <v>216</v>
      </c>
      <c r="D229" s="13">
        <v>1</v>
      </c>
      <c r="E229" s="14">
        <v>20000</v>
      </c>
    </row>
    <row r="230" spans="1:5" ht="36">
      <c r="A230" s="19" t="s">
        <v>85</v>
      </c>
      <c r="B230" s="4">
        <v>14</v>
      </c>
      <c r="C230" s="27" t="s">
        <v>215</v>
      </c>
      <c r="D230" s="13">
        <v>1</v>
      </c>
      <c r="E230" s="14">
        <v>15000</v>
      </c>
    </row>
    <row r="231" spans="1:5" ht="38.25">
      <c r="A231" s="19" t="s">
        <v>85</v>
      </c>
      <c r="B231" s="4">
        <v>15</v>
      </c>
      <c r="C231" s="4" t="s">
        <v>214</v>
      </c>
      <c r="D231" s="13">
        <v>1</v>
      </c>
      <c r="E231" s="14">
        <v>100000</v>
      </c>
    </row>
    <row r="232" spans="1:5" ht="25.5">
      <c r="A232" s="19" t="s">
        <v>85</v>
      </c>
      <c r="B232" s="4">
        <v>16</v>
      </c>
      <c r="C232" s="4" t="s">
        <v>213</v>
      </c>
      <c r="D232" s="13">
        <v>1</v>
      </c>
      <c r="E232" s="14">
        <v>20000</v>
      </c>
    </row>
    <row r="233" spans="1:5" ht="25.5">
      <c r="A233" s="4" t="s">
        <v>85</v>
      </c>
      <c r="B233" s="4">
        <v>17</v>
      </c>
      <c r="C233" s="4" t="s">
        <v>212</v>
      </c>
      <c r="D233" s="13">
        <v>1</v>
      </c>
      <c r="E233" s="14">
        <v>90000</v>
      </c>
    </row>
    <row r="234" spans="1:5" ht="25.5">
      <c r="A234" s="4" t="s">
        <v>85</v>
      </c>
      <c r="B234" s="4">
        <v>18</v>
      </c>
      <c r="C234" s="4" t="s">
        <v>211</v>
      </c>
      <c r="D234" s="13">
        <v>1</v>
      </c>
      <c r="E234" s="14">
        <v>35000</v>
      </c>
    </row>
    <row r="235" spans="1:5" ht="25.5">
      <c r="A235" s="4" t="s">
        <v>85</v>
      </c>
      <c r="B235" s="4">
        <v>19</v>
      </c>
      <c r="C235" s="4" t="s">
        <v>210</v>
      </c>
      <c r="D235" s="13">
        <v>1</v>
      </c>
      <c r="E235" s="14">
        <v>60000</v>
      </c>
    </row>
    <row r="236" spans="1:5" ht="25.5">
      <c r="A236" s="4" t="s">
        <v>85</v>
      </c>
      <c r="B236" s="4">
        <v>20</v>
      </c>
      <c r="C236" s="4" t="s">
        <v>209</v>
      </c>
      <c r="D236" s="13">
        <v>1</v>
      </c>
      <c r="E236" s="14">
        <v>30000</v>
      </c>
    </row>
    <row r="237" spans="1:5" ht="38.25">
      <c r="A237" s="4" t="s">
        <v>90</v>
      </c>
      <c r="B237" s="4">
        <v>21</v>
      </c>
      <c r="C237" s="4" t="s">
        <v>207</v>
      </c>
      <c r="D237" s="13">
        <v>1</v>
      </c>
      <c r="E237" s="14">
        <v>250000</v>
      </c>
    </row>
    <row r="238" spans="1:5" ht="63" customHeight="1">
      <c r="A238" s="4" t="s">
        <v>90</v>
      </c>
      <c r="B238" s="4">
        <v>22</v>
      </c>
      <c r="C238" s="4" t="s">
        <v>206</v>
      </c>
      <c r="D238" s="13">
        <v>1</v>
      </c>
      <c r="E238" s="14">
        <v>300000</v>
      </c>
    </row>
    <row r="239" spans="1:5" ht="51">
      <c r="A239" s="4" t="s">
        <v>90</v>
      </c>
      <c r="B239" s="4">
        <v>23</v>
      </c>
      <c r="C239" s="4" t="s">
        <v>205</v>
      </c>
      <c r="D239" s="13">
        <v>1</v>
      </c>
      <c r="E239" s="14">
        <v>12000</v>
      </c>
    </row>
    <row r="240" spans="1:5" ht="25.5">
      <c r="A240" s="4" t="s">
        <v>91</v>
      </c>
      <c r="B240" s="4">
        <v>24</v>
      </c>
      <c r="C240" s="4" t="s">
        <v>204</v>
      </c>
      <c r="D240" s="13">
        <v>1</v>
      </c>
      <c r="E240" s="14">
        <v>120000</v>
      </c>
    </row>
    <row r="241" spans="1:5" ht="32.25" customHeight="1" thickBot="1">
      <c r="A241" s="4" t="s">
        <v>77</v>
      </c>
      <c r="B241" s="4">
        <v>25</v>
      </c>
      <c r="C241" s="4" t="s">
        <v>203</v>
      </c>
      <c r="D241" s="13">
        <v>1</v>
      </c>
      <c r="E241" s="14">
        <v>22000</v>
      </c>
    </row>
    <row r="242" spans="1:5" ht="39.75" customHeight="1" thickBot="1">
      <c r="A242" s="79" t="s">
        <v>18</v>
      </c>
      <c r="B242" s="80"/>
      <c r="C242" s="11"/>
      <c r="D242" s="21" t="s">
        <v>13</v>
      </c>
      <c r="E242" s="17">
        <f>SUM(E217:E241)</f>
        <v>1811000</v>
      </c>
    </row>
    <row r="243" spans="1:5" ht="26.25" thickTop="1">
      <c r="A243" s="49" t="s">
        <v>19</v>
      </c>
      <c r="B243" s="4">
        <v>1</v>
      </c>
      <c r="C243" s="52" t="s">
        <v>202</v>
      </c>
      <c r="D243" s="43">
        <v>4</v>
      </c>
      <c r="E243" s="14">
        <v>60000</v>
      </c>
    </row>
    <row r="244" spans="1:5" ht="25.5">
      <c r="A244" s="49" t="s">
        <v>19</v>
      </c>
      <c r="B244" s="4">
        <v>2</v>
      </c>
      <c r="C244" s="4" t="s">
        <v>201</v>
      </c>
      <c r="D244" s="29">
        <v>1</v>
      </c>
      <c r="E244" s="14">
        <v>40000</v>
      </c>
    </row>
    <row r="245" spans="1:5" ht="25.5">
      <c r="A245" s="49" t="s">
        <v>19</v>
      </c>
      <c r="B245" s="4">
        <v>3</v>
      </c>
      <c r="C245" s="4" t="s">
        <v>200</v>
      </c>
      <c r="D245" s="29">
        <v>2</v>
      </c>
      <c r="E245" s="14">
        <v>70000</v>
      </c>
    </row>
    <row r="246" spans="1:5" ht="38.25">
      <c r="A246" s="49" t="s">
        <v>19</v>
      </c>
      <c r="B246" s="4">
        <v>4</v>
      </c>
      <c r="C246" s="4" t="s">
        <v>199</v>
      </c>
      <c r="D246" s="29">
        <v>4</v>
      </c>
      <c r="E246" s="14">
        <v>300000</v>
      </c>
    </row>
    <row r="247" spans="1:5" ht="38.25">
      <c r="A247" s="49" t="s">
        <v>19</v>
      </c>
      <c r="B247" s="4">
        <v>5</v>
      </c>
      <c r="C247" s="62" t="s">
        <v>198</v>
      </c>
      <c r="D247" s="29">
        <v>1</v>
      </c>
      <c r="E247" s="14">
        <v>15000</v>
      </c>
    </row>
    <row r="248" spans="1:5" ht="25.5">
      <c r="A248" s="49" t="s">
        <v>19</v>
      </c>
      <c r="B248" s="4">
        <v>6</v>
      </c>
      <c r="C248" s="4" t="s">
        <v>197</v>
      </c>
      <c r="D248" s="29">
        <v>1</v>
      </c>
      <c r="E248" s="14">
        <v>100000</v>
      </c>
    </row>
    <row r="249" spans="1:5" ht="38.25">
      <c r="A249" s="49" t="s">
        <v>19</v>
      </c>
      <c r="B249" s="4">
        <v>7</v>
      </c>
      <c r="C249" s="53" t="s">
        <v>192</v>
      </c>
      <c r="D249" s="54">
        <v>2</v>
      </c>
      <c r="E249" s="14">
        <v>455000</v>
      </c>
    </row>
    <row r="250" spans="1:5" ht="38.25">
      <c r="A250" s="49" t="s">
        <v>19</v>
      </c>
      <c r="B250" s="4">
        <v>8</v>
      </c>
      <c r="C250" s="55" t="s">
        <v>191</v>
      </c>
      <c r="D250" s="56">
        <v>9</v>
      </c>
      <c r="E250" s="14">
        <v>12400000</v>
      </c>
    </row>
    <row r="251" spans="1:5" ht="38.25">
      <c r="A251" s="49" t="s">
        <v>19</v>
      </c>
      <c r="B251" s="4">
        <v>9</v>
      </c>
      <c r="C251" s="46" t="s">
        <v>190</v>
      </c>
      <c r="D251" s="29">
        <v>1</v>
      </c>
      <c r="E251" s="14">
        <v>430000</v>
      </c>
    </row>
    <row r="252" spans="1:5" ht="25.5">
      <c r="A252" s="49" t="s">
        <v>19</v>
      </c>
      <c r="B252" s="4">
        <v>10</v>
      </c>
      <c r="C252" s="63" t="s">
        <v>189</v>
      </c>
      <c r="D252" s="29">
        <v>1</v>
      </c>
      <c r="E252" s="14">
        <v>340000</v>
      </c>
    </row>
    <row r="253" spans="1:5" ht="38.25">
      <c r="A253" s="46" t="s">
        <v>103</v>
      </c>
      <c r="B253" s="4">
        <v>11</v>
      </c>
      <c r="C253" s="46" t="s">
        <v>188</v>
      </c>
      <c r="D253" s="57">
        <v>1</v>
      </c>
      <c r="E253" s="14">
        <v>2000000</v>
      </c>
    </row>
    <row r="254" spans="1:5" ht="56.25" customHeight="1">
      <c r="A254" s="46" t="s">
        <v>103</v>
      </c>
      <c r="B254" s="4">
        <v>12</v>
      </c>
      <c r="C254" s="46" t="s">
        <v>187</v>
      </c>
      <c r="D254" s="58">
        <v>1</v>
      </c>
      <c r="E254" s="14">
        <v>125000</v>
      </c>
    </row>
    <row r="255" spans="1:5" ht="38.25">
      <c r="A255" s="46" t="s">
        <v>103</v>
      </c>
      <c r="B255" s="4">
        <v>13</v>
      </c>
      <c r="C255" s="46" t="s">
        <v>182</v>
      </c>
      <c r="D255" s="58">
        <v>2</v>
      </c>
      <c r="E255" s="14">
        <v>160000</v>
      </c>
    </row>
    <row r="256" spans="1:5" ht="25.5">
      <c r="A256" s="46" t="s">
        <v>103</v>
      </c>
      <c r="B256" s="4">
        <v>14</v>
      </c>
      <c r="C256" s="46" t="s">
        <v>181</v>
      </c>
      <c r="D256" s="58">
        <v>4</v>
      </c>
      <c r="E256" s="14">
        <v>400000</v>
      </c>
    </row>
    <row r="257" spans="1:5" ht="12.75">
      <c r="A257" s="46" t="s">
        <v>103</v>
      </c>
      <c r="B257" s="4">
        <v>15</v>
      </c>
      <c r="C257" s="4" t="s">
        <v>180</v>
      </c>
      <c r="D257" s="31">
        <v>1</v>
      </c>
      <c r="E257" s="14">
        <v>791000</v>
      </c>
    </row>
    <row r="258" spans="1:5" ht="25.5">
      <c r="A258" s="46" t="s">
        <v>103</v>
      </c>
      <c r="B258" s="4">
        <v>16</v>
      </c>
      <c r="C258" s="46" t="s">
        <v>179</v>
      </c>
      <c r="D258" s="31">
        <v>50</v>
      </c>
      <c r="E258" s="14">
        <f>50*40000</f>
        <v>2000000</v>
      </c>
    </row>
    <row r="259" spans="1:5" ht="25.5">
      <c r="A259" s="4" t="s">
        <v>93</v>
      </c>
      <c r="B259" s="4">
        <v>17</v>
      </c>
      <c r="C259" s="4" t="s">
        <v>178</v>
      </c>
      <c r="D259" s="29">
        <v>1</v>
      </c>
      <c r="E259" s="14">
        <v>55000</v>
      </c>
    </row>
    <row r="260" spans="1:5" ht="38.25">
      <c r="A260" s="18" t="s">
        <v>93</v>
      </c>
      <c r="B260" s="4">
        <v>18</v>
      </c>
      <c r="C260" s="4" t="s">
        <v>177</v>
      </c>
      <c r="D260" s="29">
        <v>1</v>
      </c>
      <c r="E260" s="14">
        <v>25000</v>
      </c>
    </row>
    <row r="261" spans="1:5" ht="38.25">
      <c r="A261" s="18" t="s">
        <v>93</v>
      </c>
      <c r="B261" s="4">
        <v>19</v>
      </c>
      <c r="C261" s="4" t="s">
        <v>255</v>
      </c>
      <c r="D261" s="29">
        <v>1</v>
      </c>
      <c r="E261" s="14">
        <v>15000</v>
      </c>
    </row>
    <row r="262" spans="1:5" ht="26.25" thickBot="1">
      <c r="A262" s="18" t="s">
        <v>93</v>
      </c>
      <c r="B262" s="4">
        <v>20</v>
      </c>
      <c r="C262" s="4" t="s">
        <v>176</v>
      </c>
      <c r="D262" s="29">
        <v>22</v>
      </c>
      <c r="E262" s="14">
        <v>430000</v>
      </c>
    </row>
    <row r="263" spans="1:5" ht="13.5" thickBot="1">
      <c r="A263" s="79" t="s">
        <v>19</v>
      </c>
      <c r="B263" s="80"/>
      <c r="C263" s="11"/>
      <c r="D263" s="21" t="s">
        <v>13</v>
      </c>
      <c r="E263" s="17">
        <f>SUM(E243:E262)</f>
        <v>20211000</v>
      </c>
    </row>
    <row r="264" spans="1:5" ht="38.25">
      <c r="A264" s="4" t="s">
        <v>21</v>
      </c>
      <c r="B264" s="4">
        <v>1</v>
      </c>
      <c r="C264" s="4" t="s">
        <v>175</v>
      </c>
      <c r="D264" s="13" t="s">
        <v>117</v>
      </c>
      <c r="E264" s="14">
        <v>5000000</v>
      </c>
    </row>
    <row r="265" spans="1:5" ht="38.25">
      <c r="A265" s="4" t="s">
        <v>21</v>
      </c>
      <c r="B265" s="4">
        <v>2</v>
      </c>
      <c r="C265" s="4" t="s">
        <v>174</v>
      </c>
      <c r="D265" s="13" t="s">
        <v>117</v>
      </c>
      <c r="E265" s="14">
        <v>9000000</v>
      </c>
    </row>
    <row r="266" spans="1:5" ht="25.5">
      <c r="A266" s="4" t="s">
        <v>118</v>
      </c>
      <c r="B266" s="4">
        <v>3</v>
      </c>
      <c r="C266" s="4" t="s">
        <v>173</v>
      </c>
      <c r="D266" s="13">
        <v>1</v>
      </c>
      <c r="E266" s="14">
        <v>180000</v>
      </c>
    </row>
    <row r="267" spans="1:5" ht="51">
      <c r="A267" s="4" t="s">
        <v>112</v>
      </c>
      <c r="B267" s="4">
        <v>4</v>
      </c>
      <c r="C267" s="4" t="s">
        <v>172</v>
      </c>
      <c r="D267" s="13">
        <v>1</v>
      </c>
      <c r="E267" s="14">
        <v>400000</v>
      </c>
    </row>
    <row r="268" spans="1:5" ht="51">
      <c r="A268" s="4" t="s">
        <v>112</v>
      </c>
      <c r="B268" s="4">
        <v>5</v>
      </c>
      <c r="C268" s="4" t="s">
        <v>171</v>
      </c>
      <c r="D268" s="13">
        <v>1</v>
      </c>
      <c r="E268" s="14">
        <v>200000</v>
      </c>
    </row>
    <row r="269" spans="1:5" ht="12.75">
      <c r="A269" s="4" t="s">
        <v>119</v>
      </c>
      <c r="B269" s="4">
        <v>6</v>
      </c>
      <c r="C269" s="4" t="s">
        <v>170</v>
      </c>
      <c r="D269" s="13">
        <v>1</v>
      </c>
      <c r="E269" s="14">
        <v>700000</v>
      </c>
    </row>
    <row r="270" spans="1:5" ht="38.25">
      <c r="A270" s="4" t="s">
        <v>113</v>
      </c>
      <c r="B270" s="4">
        <v>7</v>
      </c>
      <c r="C270" s="4" t="s">
        <v>120</v>
      </c>
      <c r="D270" s="13">
        <v>1</v>
      </c>
      <c r="E270" s="14">
        <v>3500000</v>
      </c>
    </row>
    <row r="271" spans="1:5" ht="26.25" customHeight="1">
      <c r="A271" s="4" t="s">
        <v>113</v>
      </c>
      <c r="B271" s="4">
        <v>8</v>
      </c>
      <c r="C271" s="4" t="s">
        <v>121</v>
      </c>
      <c r="D271" s="13">
        <v>1</v>
      </c>
      <c r="E271" s="14">
        <v>4000000</v>
      </c>
    </row>
    <row r="272" spans="1:5" ht="63.75">
      <c r="A272" s="4" t="s">
        <v>113</v>
      </c>
      <c r="B272" s="4">
        <v>9</v>
      </c>
      <c r="C272" s="4" t="s">
        <v>122</v>
      </c>
      <c r="D272" s="13">
        <v>1</v>
      </c>
      <c r="E272" s="14">
        <v>200000</v>
      </c>
    </row>
    <row r="273" spans="1:5" ht="63.75">
      <c r="A273" s="4" t="s">
        <v>113</v>
      </c>
      <c r="B273" s="4">
        <v>10</v>
      </c>
      <c r="C273" s="4" t="s">
        <v>123</v>
      </c>
      <c r="D273" s="13">
        <v>1</v>
      </c>
      <c r="E273" s="14">
        <v>200000</v>
      </c>
    </row>
    <row r="274" spans="1:5" ht="25.5">
      <c r="A274" s="4" t="s">
        <v>113</v>
      </c>
      <c r="B274" s="4">
        <v>11</v>
      </c>
      <c r="C274" s="4" t="s">
        <v>169</v>
      </c>
      <c r="D274" s="13">
        <v>2</v>
      </c>
      <c r="E274" s="14">
        <v>80000</v>
      </c>
    </row>
    <row r="275" spans="1:5" ht="25.5">
      <c r="A275" s="4" t="s">
        <v>113</v>
      </c>
      <c r="B275" s="4">
        <v>12</v>
      </c>
      <c r="C275" s="4" t="s">
        <v>168</v>
      </c>
      <c r="D275" s="13">
        <v>2</v>
      </c>
      <c r="E275" s="14">
        <v>120000</v>
      </c>
    </row>
    <row r="276" spans="1:5" ht="25.5">
      <c r="A276" s="4" t="s">
        <v>113</v>
      </c>
      <c r="B276" s="4">
        <v>13</v>
      </c>
      <c r="C276" s="4" t="s">
        <v>76</v>
      </c>
      <c r="D276" s="13">
        <v>3</v>
      </c>
      <c r="E276" s="14">
        <v>500000</v>
      </c>
    </row>
    <row r="277" spans="1:5" ht="25.5">
      <c r="A277" s="4" t="s">
        <v>113</v>
      </c>
      <c r="B277" s="4">
        <v>14</v>
      </c>
      <c r="C277" s="4" t="s">
        <v>167</v>
      </c>
      <c r="D277" s="13">
        <v>1</v>
      </c>
      <c r="E277" s="14">
        <v>200000</v>
      </c>
    </row>
    <row r="278" spans="1:5" ht="38.25">
      <c r="A278" s="4" t="s">
        <v>113</v>
      </c>
      <c r="B278" s="4">
        <v>15</v>
      </c>
      <c r="C278" s="4" t="s">
        <v>166</v>
      </c>
      <c r="D278" s="13">
        <v>2</v>
      </c>
      <c r="E278" s="14">
        <v>100000</v>
      </c>
    </row>
    <row r="279" spans="1:5" ht="77.25" thickBot="1">
      <c r="A279" s="4" t="s">
        <v>113</v>
      </c>
      <c r="B279" s="4">
        <v>16</v>
      </c>
      <c r="C279" s="4" t="s">
        <v>165</v>
      </c>
      <c r="D279" s="13">
        <v>1</v>
      </c>
      <c r="E279" s="14">
        <v>5000000</v>
      </c>
    </row>
    <row r="280" spans="1:5" ht="13.5" thickBot="1">
      <c r="A280" s="79" t="s">
        <v>21</v>
      </c>
      <c r="B280" s="80"/>
      <c r="C280" s="11"/>
      <c r="D280" s="21" t="s">
        <v>13</v>
      </c>
      <c r="E280" s="17">
        <f>SUM(E264:E279)</f>
        <v>29380000</v>
      </c>
    </row>
    <row r="281" spans="1:5" ht="39.75" thickBot="1" thickTop="1">
      <c r="A281" s="3" t="s">
        <v>26</v>
      </c>
      <c r="B281" s="3">
        <v>1</v>
      </c>
      <c r="C281" s="3" t="s">
        <v>164</v>
      </c>
      <c r="D281" s="3"/>
      <c r="E281" s="14">
        <v>80000</v>
      </c>
    </row>
    <row r="282" spans="1:5" ht="29.25" customHeight="1" thickBot="1">
      <c r="A282" s="79" t="s">
        <v>26</v>
      </c>
      <c r="B282" s="80"/>
      <c r="C282" s="11"/>
      <c r="D282" s="21" t="s">
        <v>13</v>
      </c>
      <c r="E282" s="17">
        <f>SUM(E281)</f>
        <v>80000</v>
      </c>
    </row>
    <row r="283" spans="1:5" ht="52.5" thickBot="1" thickTop="1">
      <c r="A283" s="4" t="s">
        <v>65</v>
      </c>
      <c r="B283" s="3">
        <v>1</v>
      </c>
      <c r="C283" s="3" t="s">
        <v>67</v>
      </c>
      <c r="D283" s="13">
        <v>1</v>
      </c>
      <c r="E283" s="14">
        <v>24000</v>
      </c>
    </row>
    <row r="284" spans="1:5" ht="28.5" customHeight="1" thickBot="1">
      <c r="A284" s="79" t="s">
        <v>23</v>
      </c>
      <c r="B284" s="80"/>
      <c r="C284" s="11"/>
      <c r="D284" s="21" t="s">
        <v>13</v>
      </c>
      <c r="E284" s="17">
        <f>SUM(E283)</f>
        <v>24000</v>
      </c>
    </row>
    <row r="285" spans="1:5" ht="39" thickTop="1">
      <c r="A285" s="59" t="s">
        <v>136</v>
      </c>
      <c r="B285" s="3">
        <v>1</v>
      </c>
      <c r="C285" s="3" t="s">
        <v>143</v>
      </c>
      <c r="D285" s="13">
        <v>1</v>
      </c>
      <c r="E285" s="14">
        <v>20000</v>
      </c>
    </row>
    <row r="286" spans="1:5" ht="38.25">
      <c r="A286" s="4" t="s">
        <v>137</v>
      </c>
      <c r="B286" s="4">
        <v>2</v>
      </c>
      <c r="C286" s="4" t="s">
        <v>144</v>
      </c>
      <c r="D286" s="13">
        <v>1</v>
      </c>
      <c r="E286" s="14">
        <v>200000</v>
      </c>
    </row>
    <row r="287" spans="1:5" ht="38.25">
      <c r="A287" s="4" t="s">
        <v>137</v>
      </c>
      <c r="B287" s="4">
        <v>3</v>
      </c>
      <c r="C287" s="4" t="s">
        <v>145</v>
      </c>
      <c r="D287" s="13">
        <v>1</v>
      </c>
      <c r="E287" s="14">
        <v>120000</v>
      </c>
    </row>
    <row r="288" spans="1:5" ht="38.25">
      <c r="A288" s="4" t="s">
        <v>137</v>
      </c>
      <c r="B288" s="4">
        <v>4</v>
      </c>
      <c r="C288" s="4" t="s">
        <v>146</v>
      </c>
      <c r="D288" s="13">
        <v>1</v>
      </c>
      <c r="E288" s="14">
        <v>70000</v>
      </c>
    </row>
    <row r="289" spans="1:5" ht="38.25">
      <c r="A289" s="4" t="s">
        <v>137</v>
      </c>
      <c r="B289" s="4">
        <v>5</v>
      </c>
      <c r="C289" s="4" t="s">
        <v>147</v>
      </c>
      <c r="D289" s="13">
        <v>1</v>
      </c>
      <c r="E289" s="14">
        <v>50000</v>
      </c>
    </row>
    <row r="290" spans="1:5" ht="25.5">
      <c r="A290" s="4" t="s">
        <v>148</v>
      </c>
      <c r="B290" s="4">
        <v>6</v>
      </c>
      <c r="C290" s="4" t="s">
        <v>149</v>
      </c>
      <c r="D290" s="13">
        <v>1</v>
      </c>
      <c r="E290" s="14">
        <v>100000</v>
      </c>
    </row>
    <row r="291" spans="1:5" ht="25.5">
      <c r="A291" s="4" t="s">
        <v>148</v>
      </c>
      <c r="B291" s="4">
        <v>7</v>
      </c>
      <c r="C291" s="4" t="s">
        <v>150</v>
      </c>
      <c r="D291" s="13">
        <v>1</v>
      </c>
      <c r="E291" s="14">
        <v>45000</v>
      </c>
    </row>
    <row r="292" spans="1:5" ht="25.5">
      <c r="A292" s="4" t="s">
        <v>151</v>
      </c>
      <c r="B292" s="4">
        <v>8</v>
      </c>
      <c r="C292" s="4" t="s">
        <v>149</v>
      </c>
      <c r="D292" s="13">
        <v>1</v>
      </c>
      <c r="E292" s="14">
        <v>70000</v>
      </c>
    </row>
    <row r="293" spans="1:5" ht="25.5">
      <c r="A293" s="4" t="s">
        <v>151</v>
      </c>
      <c r="B293" s="4">
        <v>9</v>
      </c>
      <c r="C293" s="4" t="s">
        <v>150</v>
      </c>
      <c r="D293" s="13">
        <v>1</v>
      </c>
      <c r="E293" s="14">
        <v>45000</v>
      </c>
    </row>
    <row r="294" spans="1:5" ht="26.25" thickBot="1">
      <c r="A294" s="4" t="s">
        <v>152</v>
      </c>
      <c r="B294" s="4">
        <v>10</v>
      </c>
      <c r="C294" s="4" t="s">
        <v>153</v>
      </c>
      <c r="D294" s="13">
        <v>1</v>
      </c>
      <c r="E294" s="14">
        <v>147000</v>
      </c>
    </row>
    <row r="295" spans="1:5" ht="23.25" customHeight="1" thickBot="1">
      <c r="A295" s="79" t="s">
        <v>135</v>
      </c>
      <c r="B295" s="80"/>
      <c r="C295" s="11"/>
      <c r="D295" s="21" t="s">
        <v>13</v>
      </c>
      <c r="E295" s="17">
        <f>SUM(E285:E294)</f>
        <v>867000</v>
      </c>
    </row>
    <row r="296" spans="1:5" ht="39" thickTop="1">
      <c r="A296" s="3" t="s">
        <v>290</v>
      </c>
      <c r="B296" s="3">
        <v>1</v>
      </c>
      <c r="C296" s="59" t="s">
        <v>299</v>
      </c>
      <c r="D296" s="13">
        <v>2</v>
      </c>
      <c r="E296" s="14">
        <v>35000</v>
      </c>
    </row>
    <row r="297" spans="1:5" ht="25.5">
      <c r="A297" s="4" t="s">
        <v>294</v>
      </c>
      <c r="B297" s="4">
        <v>2</v>
      </c>
      <c r="C297" s="46" t="s">
        <v>300</v>
      </c>
      <c r="D297" s="13">
        <v>1</v>
      </c>
      <c r="E297" s="14">
        <v>20000</v>
      </c>
    </row>
    <row r="298" spans="1:5" ht="26.25" thickBot="1">
      <c r="A298" s="4" t="s">
        <v>294</v>
      </c>
      <c r="B298" s="4">
        <v>3</v>
      </c>
      <c r="C298" s="46" t="s">
        <v>76</v>
      </c>
      <c r="D298" s="13">
        <v>1</v>
      </c>
      <c r="E298" s="14">
        <v>15000</v>
      </c>
    </row>
    <row r="299" spans="1:5" ht="13.5" thickBot="1">
      <c r="A299" s="79" t="s">
        <v>289</v>
      </c>
      <c r="B299" s="80"/>
      <c r="C299" s="11"/>
      <c r="D299" s="21" t="s">
        <v>13</v>
      </c>
      <c r="E299" s="17">
        <f>SUM(E296:E298)</f>
        <v>70000</v>
      </c>
    </row>
    <row r="300" spans="1:5" ht="13.5" thickBot="1">
      <c r="A300" s="1"/>
      <c r="B300" s="1"/>
      <c r="C300" s="1"/>
      <c r="D300" s="1"/>
      <c r="E300" s="1"/>
    </row>
    <row r="301" spans="1:5" ht="39" thickBot="1">
      <c r="A301" s="1"/>
      <c r="B301" s="1"/>
      <c r="C301" s="1"/>
      <c r="D301" s="40" t="s">
        <v>159</v>
      </c>
      <c r="E301" s="41">
        <f>E284+E282+E280+E263+E242+E216+E214+E212+E209+E295+E299</f>
        <v>53078000</v>
      </c>
    </row>
    <row r="302" spans="1:5" ht="12.75">
      <c r="A302" s="1"/>
      <c r="B302" s="1"/>
      <c r="C302" s="1"/>
      <c r="D302" s="1"/>
      <c r="E302" s="1"/>
    </row>
    <row r="303" spans="1:5" ht="13.5" thickBot="1">
      <c r="A303" s="1"/>
      <c r="B303" s="1"/>
      <c r="C303" s="1"/>
      <c r="D303" s="1"/>
      <c r="E303" s="1"/>
    </row>
    <row r="304" spans="1:5" ht="26.25" thickBot="1">
      <c r="A304" s="1"/>
      <c r="B304" s="1"/>
      <c r="C304" s="1"/>
      <c r="D304" s="60" t="s">
        <v>161</v>
      </c>
      <c r="E304" s="61">
        <f>E301+E202+E118</f>
        <v>85838922</v>
      </c>
    </row>
  </sheetData>
  <sheetProtection/>
  <mergeCells count="42">
    <mergeCell ref="A164:B164"/>
    <mergeCell ref="A166:B166"/>
    <mergeCell ref="A168:B168"/>
    <mergeCell ref="A284:B284"/>
    <mergeCell ref="A295:B295"/>
    <mergeCell ref="A212:B212"/>
    <mergeCell ref="A214:B214"/>
    <mergeCell ref="A216:B216"/>
    <mergeCell ref="A242:B242"/>
    <mergeCell ref="A263:B263"/>
    <mergeCell ref="A280:B280"/>
    <mergeCell ref="A23:B23"/>
    <mergeCell ref="A97:B97"/>
    <mergeCell ref="A85:B85"/>
    <mergeCell ref="A87:B87"/>
    <mergeCell ref="A89:B89"/>
    <mergeCell ref="A30:B30"/>
    <mergeCell ref="A39:B39"/>
    <mergeCell ref="A63:B63"/>
    <mergeCell ref="A66:B66"/>
    <mergeCell ref="A74:B74"/>
    <mergeCell ref="A1:D1"/>
    <mergeCell ref="A4:E4"/>
    <mergeCell ref="A6:B6"/>
    <mergeCell ref="A15:B15"/>
    <mergeCell ref="A20:B20"/>
    <mergeCell ref="A116:B116"/>
    <mergeCell ref="A200:B200"/>
    <mergeCell ref="A299:B299"/>
    <mergeCell ref="A77:B77"/>
    <mergeCell ref="A171:B171"/>
    <mergeCell ref="A174:B174"/>
    <mergeCell ref="A108:B108"/>
    <mergeCell ref="A189:B189"/>
    <mergeCell ref="A282:B282"/>
    <mergeCell ref="A209:B209"/>
    <mergeCell ref="A122:B122"/>
    <mergeCell ref="A136:B136"/>
    <mergeCell ref="A140:B140"/>
    <mergeCell ref="A153:B153"/>
    <mergeCell ref="A195:B195"/>
    <mergeCell ref="A206:B206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8.421875" style="2" customWidth="1"/>
    <col min="2" max="2" width="9.140625" style="2" customWidth="1"/>
    <col min="3" max="3" width="18.57421875" style="2" customWidth="1"/>
    <col min="4" max="4" width="16.421875" style="2" customWidth="1"/>
    <col min="5" max="5" width="18.57421875" style="6" customWidth="1"/>
    <col min="6" max="16384" width="9.140625" style="1" customWidth="1"/>
  </cols>
  <sheetData>
    <row r="1" spans="1:6" ht="12.75">
      <c r="A1" s="86" t="s">
        <v>9</v>
      </c>
      <c r="B1" s="86"/>
      <c r="C1" s="86"/>
      <c r="D1" s="86"/>
      <c r="E1" s="86"/>
      <c r="F1" s="86"/>
    </row>
    <row r="2" ht="13.5" thickBot="1"/>
    <row r="3" spans="1:5" ht="39.75" thickBot="1" thickTop="1">
      <c r="A3" s="7" t="s">
        <v>1</v>
      </c>
      <c r="B3" s="7" t="s">
        <v>10</v>
      </c>
      <c r="C3" s="7" t="s">
        <v>3</v>
      </c>
      <c r="D3" s="7" t="s">
        <v>4</v>
      </c>
      <c r="E3" s="8" t="s">
        <v>11</v>
      </c>
    </row>
    <row r="4" spans="1:5" ht="14.25" thickBot="1" thickTop="1">
      <c r="A4" s="83" t="s">
        <v>6</v>
      </c>
      <c r="B4" s="84"/>
      <c r="C4" s="84"/>
      <c r="D4" s="84"/>
      <c r="E4" s="85"/>
    </row>
    <row r="5" spans="1:5" ht="26.25" thickTop="1">
      <c r="A5" s="28" t="s">
        <v>19</v>
      </c>
      <c r="B5" s="19">
        <v>1</v>
      </c>
      <c r="C5" s="36" t="s">
        <v>105</v>
      </c>
      <c r="D5" s="13">
        <v>4</v>
      </c>
      <c r="E5" s="14">
        <v>80000</v>
      </c>
    </row>
    <row r="6" spans="1:5" ht="25.5">
      <c r="A6" s="28" t="s">
        <v>19</v>
      </c>
      <c r="B6" s="19">
        <v>2</v>
      </c>
      <c r="C6" s="36" t="s">
        <v>106</v>
      </c>
      <c r="D6" s="13">
        <v>15</v>
      </c>
      <c r="E6" s="14">
        <v>6600000</v>
      </c>
    </row>
    <row r="7" spans="1:5" ht="25.5">
      <c r="A7" s="28" t="s">
        <v>19</v>
      </c>
      <c r="B7" s="19">
        <v>3</v>
      </c>
      <c r="C7" s="36" t="s">
        <v>107</v>
      </c>
      <c r="D7" s="13">
        <v>24</v>
      </c>
      <c r="E7" s="14">
        <v>3840000</v>
      </c>
    </row>
    <row r="8" spans="1:5" ht="25.5">
      <c r="A8" s="28" t="s">
        <v>19</v>
      </c>
      <c r="B8" s="19">
        <v>4</v>
      </c>
      <c r="C8" s="36" t="s">
        <v>108</v>
      </c>
      <c r="D8" s="13">
        <v>10</v>
      </c>
      <c r="E8" s="14">
        <v>450000</v>
      </c>
    </row>
    <row r="9" spans="1:5" ht="26.25" thickBot="1">
      <c r="A9" s="28" t="s">
        <v>19</v>
      </c>
      <c r="B9" s="19">
        <v>5</v>
      </c>
      <c r="C9" s="69" t="s">
        <v>109</v>
      </c>
      <c r="D9" s="13">
        <v>8</v>
      </c>
      <c r="E9" s="14">
        <v>96000</v>
      </c>
    </row>
    <row r="10" spans="1:5" ht="13.5" thickBot="1">
      <c r="A10" s="79" t="s">
        <v>19</v>
      </c>
      <c r="B10" s="80"/>
      <c r="C10" s="11"/>
      <c r="D10" s="21" t="s">
        <v>13</v>
      </c>
      <c r="E10" s="17">
        <f>SUM(E5:E9)</f>
        <v>11066000</v>
      </c>
    </row>
    <row r="12" ht="13.5" thickBot="1"/>
    <row r="13" spans="4:5" ht="26.25" thickBot="1">
      <c r="D13" s="40" t="s">
        <v>160</v>
      </c>
      <c r="E13" s="41">
        <f>E10</f>
        <v>11066000</v>
      </c>
    </row>
    <row r="15" ht="13.5" thickBot="1"/>
    <row r="16" spans="4:5" ht="39" thickBot="1">
      <c r="D16" s="60" t="s">
        <v>161</v>
      </c>
      <c r="E16" s="61">
        <f>+E13</f>
        <v>11066000</v>
      </c>
    </row>
  </sheetData>
  <sheetProtection/>
  <mergeCells count="3">
    <mergeCell ref="A1:F1"/>
    <mergeCell ref="A4:E4"/>
    <mergeCell ref="A10:B10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Treven</dc:creator>
  <cp:keywords/>
  <dc:description/>
  <cp:lastModifiedBy>Tatjana Hočevar Kerševan</cp:lastModifiedBy>
  <cp:lastPrinted>2016-07-11T07:18:16Z</cp:lastPrinted>
  <dcterms:created xsi:type="dcterms:W3CDTF">2013-08-08T09:10:08Z</dcterms:created>
  <dcterms:modified xsi:type="dcterms:W3CDTF">2016-08-01T07:23:07Z</dcterms:modified>
  <cp:category/>
  <cp:version/>
  <cp:contentType/>
  <cp:contentStatus/>
</cp:coreProperties>
</file>