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BregarT26\Desktop\Priloge Uredba 2025\"/>
    </mc:Choice>
  </mc:AlternateContent>
  <xr:revisionPtr revIDLastSave="0" documentId="8_{1E7BCAA4-A557-4B57-82B8-AAE92031BF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" sheetId="13" r:id="rId1"/>
    <sheet name="2" sheetId="2" r:id="rId2"/>
    <sheet name="3" sheetId="3" r:id="rId3"/>
  </sheets>
  <definedNames>
    <definedName name="_xlnm.Print_Area" localSheetId="1">'2'!$A$1:$C$84</definedName>
    <definedName name="_xlnm.Print_Area" localSheetId="2">'3'!$A$1:$A$26</definedName>
    <definedName name="_xlnm.Print_Titles" localSheetId="1">'2'!$6:$6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2" l="1"/>
  <c r="C23" i="2"/>
  <c r="C75" i="2"/>
  <c r="C77" i="2" s="1"/>
  <c r="C47" i="2"/>
  <c r="D38" i="13"/>
  <c r="C82" i="2"/>
  <c r="C50" i="2"/>
  <c r="C28" i="2"/>
  <c r="C25" i="2"/>
  <c r="C15" i="2"/>
  <c r="C72" i="2"/>
  <c r="C67" i="2"/>
  <c r="C62" i="2"/>
  <c r="C35" i="2"/>
  <c r="C53" i="2" l="1"/>
  <c r="C83" i="2" s="1"/>
</calcChain>
</file>

<file path=xl/sharedStrings.xml><?xml version="1.0" encoding="utf-8"?>
<sst xmlns="http://schemas.openxmlformats.org/spreadsheetml/2006/main" count="154" uniqueCount="122">
  <si>
    <t>OE ZZZS</t>
  </si>
  <si>
    <t>Izvajalec</t>
  </si>
  <si>
    <t>CELJE</t>
  </si>
  <si>
    <t>Dom upokojencev Celje</t>
  </si>
  <si>
    <t>Lambrechtov dom Slovenske Konjice</t>
  </si>
  <si>
    <t>Dom upokojencev Šmarje pri Jelšah</t>
  </si>
  <si>
    <t>Skupaj</t>
  </si>
  <si>
    <t>KOPER</t>
  </si>
  <si>
    <t>Dom upokojencev Postojna</t>
  </si>
  <si>
    <t>KRANJ</t>
  </si>
  <si>
    <t>Dom upokojencev Kranj</t>
  </si>
  <si>
    <t>Dom starejših občanov Preddvor</t>
  </si>
  <si>
    <t>Dom Petra Uzarja Tržič</t>
  </si>
  <si>
    <t>LJUBLJANA</t>
  </si>
  <si>
    <t>Dom upokojencev Domžale</t>
  </si>
  <si>
    <t>Dom starejših občanov Grosuplje</t>
  </si>
  <si>
    <t>Dom "Tisje" Šmartno pri Litiji</t>
  </si>
  <si>
    <t>Dom starejših občanov Kamnik</t>
  </si>
  <si>
    <t>Dom starejših občanov Ljubljana - Bežigrad</t>
  </si>
  <si>
    <t>Dom starejših občanov Ljubljana Moste-Polje</t>
  </si>
  <si>
    <t>Dom starejših občanov Ljubljana Šiška</t>
  </si>
  <si>
    <t>Dom starejših občanov Ljubljana Vič-Rudnik</t>
  </si>
  <si>
    <t>Dom starejših občanov Fužine, Ljubljana</t>
  </si>
  <si>
    <t>Dom starejših Logatec</t>
  </si>
  <si>
    <t>Dom počitka Mengeš</t>
  </si>
  <si>
    <t>Dom upokojencev "Franca Salamona" Trbovlje</t>
  </si>
  <si>
    <t>Dom upokojencev Vrhnika</t>
  </si>
  <si>
    <t>Dom starejših občanov "Polde Eberl-Jamski" Izlake</t>
  </si>
  <si>
    <t>MARIBOR</t>
  </si>
  <si>
    <t>Dom upokojencev "Danice Vogrinec" Maribor</t>
  </si>
  <si>
    <t>Dom upokojencev Ptuj</t>
  </si>
  <si>
    <t>MURSKA SOBOTA</t>
  </si>
  <si>
    <t>Dom starejših Lendava</t>
  </si>
  <si>
    <t>Dom starejših Ljutomer</t>
  </si>
  <si>
    <t>NOVA GORICA</t>
  </si>
  <si>
    <t>Dom upokojencev Nova Gorica</t>
  </si>
  <si>
    <t>NOVO MESTO</t>
  </si>
  <si>
    <t>Dom starejših občanov Črnomelj</t>
  </si>
  <si>
    <t>Dom starejših občanov Novo mesto</t>
  </si>
  <si>
    <t>Dom starejših občanov Trebnje</t>
  </si>
  <si>
    <t>RAVNE NA KOROŠKEM</t>
  </si>
  <si>
    <t>Dom za varstvo odraslih Velenje</t>
  </si>
  <si>
    <t>SKUPAJ DNEVNI CENTRI</t>
  </si>
  <si>
    <t>KRŠKO</t>
  </si>
  <si>
    <t>Dom starejših Rakičan, enota Murska Sobota</t>
  </si>
  <si>
    <t>Dom upokojencev in oskrbovancev Impoljca, enota Sevnica</t>
  </si>
  <si>
    <t>Dom Pod Gorco Maribor</t>
  </si>
  <si>
    <t>Koroški dom starostnikov Dravograd - enota Sl. Gradec</t>
  </si>
  <si>
    <t>Dom upokojencev Polzela</t>
  </si>
  <si>
    <t>Dom upokojencev Sežana</t>
  </si>
  <si>
    <t>Center za starejše občane Lucija, Piran</t>
  </si>
  <si>
    <t>CSS Škofja Loka</t>
  </si>
  <si>
    <t>Dom starejših občanov Krško</t>
  </si>
  <si>
    <t>Dom upokojencev Idrija, d.o.o.</t>
  </si>
  <si>
    <t>Dom dr. Jožeta Potrča Poljčane - enota Sl. Bistrica</t>
  </si>
  <si>
    <t>Dom upokojencev Gradišče</t>
  </si>
  <si>
    <t>Dom upokojencev in oskrbovancev Impoljca, enota Brežice</t>
  </si>
  <si>
    <t>Dom upokojencev Koper</t>
  </si>
  <si>
    <t>SVZ Hrastovec</t>
  </si>
  <si>
    <t>Dom starejših občanov Tezno</t>
  </si>
  <si>
    <t>OBMOČNA ENOTA</t>
  </si>
  <si>
    <t>patronaža</t>
  </si>
  <si>
    <t>nega na domu</t>
  </si>
  <si>
    <t>tim</t>
  </si>
  <si>
    <t>št. preiskav na letni ravni</t>
  </si>
  <si>
    <t>cena 1.1.2016</t>
  </si>
  <si>
    <t>Cena 1.1.2017</t>
  </si>
  <si>
    <t>THERMANA d.d., Dom starejših, Laško</t>
  </si>
  <si>
    <t>vrednost programa</t>
  </si>
  <si>
    <t>vrednost pr.</t>
  </si>
  <si>
    <t>1 stor.</t>
  </si>
  <si>
    <t>1. stor.</t>
  </si>
  <si>
    <t>Dom Lipa Štore</t>
  </si>
  <si>
    <t>patronažna služba</t>
  </si>
  <si>
    <t>Center za starejše občane Lucija</t>
  </si>
  <si>
    <t>Obalni dom upokojencev Koper</t>
  </si>
  <si>
    <t>DEOS, d.d., Ljubljana</t>
  </si>
  <si>
    <t>Dom Tisje, enota Litija</t>
  </si>
  <si>
    <t>Dom upokojencev Idrija d.o.o.</t>
  </si>
  <si>
    <t>Dom starejših Tezno Maribor</t>
  </si>
  <si>
    <t>Dom Lenart</t>
  </si>
  <si>
    <t>Dom starejših Rakičan</t>
  </si>
  <si>
    <t>Dom upokojencev Podbrdo</t>
  </si>
  <si>
    <t xml:space="preserve">SKUPAJ OSKRBOVANA STANOVANJA </t>
  </si>
  <si>
    <t>Dom starejših Šentjur</t>
  </si>
  <si>
    <t xml:space="preserve"> Število mest </t>
  </si>
  <si>
    <t>št. timov</t>
  </si>
  <si>
    <t>Dom Nine Pokorn Žalec</t>
  </si>
  <si>
    <t>Koroški dom starostnikov Dravograd - enota Ravne na Koroškem</t>
  </si>
  <si>
    <t>Priloga 15</t>
  </si>
  <si>
    <t>MAVIDA DOMOVI d.o.o., Podružnica Rogaška Slatina</t>
  </si>
  <si>
    <t>Dom upokojencev Center Ljubljana</t>
  </si>
  <si>
    <t>SeneCura Maribor, d.o.o.</t>
  </si>
  <si>
    <t>*širitve iz 98. člena niso vključene</t>
  </si>
  <si>
    <t>Plan zdravstvenih storitev v oskrbovanih stanovanjih  za leto 2025</t>
  </si>
  <si>
    <t>Plan zdravstvenih storitev v dnevnih centrih za leto 2025</t>
  </si>
  <si>
    <t>Dom starejših občanov Ilirska Bistrica</t>
  </si>
  <si>
    <t xml:space="preserve">Dom upokojencev Izola </t>
  </si>
  <si>
    <t xml:space="preserve">Dom dr. Janka Benedika Radovljica </t>
  </si>
  <si>
    <t xml:space="preserve">  1. OŠ GLAZIJA CELJE</t>
  </si>
  <si>
    <t xml:space="preserve">  2. DOM A. SKALE MARIBOR</t>
  </si>
  <si>
    <t xml:space="preserve">  3. OŠ FRANCETA BEVKA TOLMIN</t>
  </si>
  <si>
    <t xml:space="preserve">  4. OŠ DANILA LOKARJA AJDOVŠČINA</t>
  </si>
  <si>
    <t xml:space="preserve">  5. OŠ dr. LJUDEVITA PIVKA PTUJ</t>
  </si>
  <si>
    <t xml:space="preserve">  6. OŠ MINKE  NAMESTNIK SONJE SLOVENSKA BISTRICA</t>
  </si>
  <si>
    <t xml:space="preserve">  7. OŠ VERŽEJ</t>
  </si>
  <si>
    <t xml:space="preserve">  8. OŠ DRAGOTINA KETTEJA NOVO MESTO</t>
  </si>
  <si>
    <t xml:space="preserve">  9. OŠ dr. MIHAJLA ROSTOHARJA KRŠKO</t>
  </si>
  <si>
    <t xml:space="preserve"> 10. DIJAŠKI DOM PTUJ</t>
  </si>
  <si>
    <t xml:space="preserve"> 10. VIZ FRANA MILČINSKEGA SMLEDNIK</t>
  </si>
  <si>
    <t xml:space="preserve"> 12. VZ SLIVNICA PRI MARIBORU</t>
  </si>
  <si>
    <t xml:space="preserve"> 13. ZAVOD ZA VZGOJO IN IZOBRAŽEVANJE  LOGATEC</t>
  </si>
  <si>
    <t xml:space="preserve"> 14. VIZ VIŠNJA GORA</t>
  </si>
  <si>
    <t xml:space="preserve"> 15. VZ PLANINA PRI RAKEKU</t>
  </si>
  <si>
    <t xml:space="preserve"> 16. OŠ MILKE ŠOBAR-NATAŠE ČRNOMELJ</t>
  </si>
  <si>
    <t xml:space="preserve"> 17. CENTER JANEZA LEVCA LJUBLJANA</t>
  </si>
  <si>
    <t xml:space="preserve"> 18. CENTER ZA USPOSABLJANJE ELVIRA  VATOVEC STRUNJAN</t>
  </si>
  <si>
    <t xml:space="preserve"> 19. ZAVOD ZA SLEPO IN SLAB. MLAD. LJ.</t>
  </si>
  <si>
    <t xml:space="preserve"> 20. OŠ GUSTAVA ŠILIHA MARIBOR</t>
  </si>
  <si>
    <t xml:space="preserve"> 21. OŠ POD GORO SLOVENJSKE KONJICE</t>
  </si>
  <si>
    <t xml:space="preserve"> 22. OŠ IV MURSKA SOBOTA</t>
  </si>
  <si>
    <t xml:space="preserve">
Zavodi za izobraževanje otrok in mladostnikov s posebnimi potrebami  za leto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</si>
</sst>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-* #,##0\ _S_I_T_-;\-* #,##0\ _S_I_T_-;_-* &quot;-&quot;\ _S_I_T_-;_-@_-"/>
    <numFmt numFmtId="166" formatCode="_-* #,##0\ _S_I_T_-;\-* #,##0\ _S_I_T_-;_-* &quot;-&quot;??\ _S_I_T_-;_-@_-"/>
    <numFmt numFmtId="167" formatCode="_-* #,##0\ _S_I_T_-;\-* #,##0\ _S_I_T_-;_-* &quot;-&quot;??????\ _S_I_T_-;_-@_-"/>
    <numFmt numFmtId="168" formatCode="_-* #,##0.00\ _S_I_T_-;\-* #,##0.00\ _S_I_T_-;_-* &quot;-&quot;??????\ _S_I_T_-;_-@_-"/>
    <numFmt numFmtId="169" formatCode="_-* #,##0.0000\ _S_I_T_-;\-* #,##0.0000\ _S_I_T_-;_-* &quot;-&quot;\ _S_I_T_-;_-@_-"/>
    <numFmt numFmtId="170" formatCode="#,##0.00_ ;\-#,##0.00\ "/>
    <numFmt numFmtId="171" formatCode="#,##0.0000_ ;\-#,##0.0000\ 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93">
    <xf numFmtId="0" fontId="0" fillId="0" borderId="0" xfId="0"/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horizontal="center" vertical="center"/>
    </xf>
    <xf numFmtId="4" fontId="2" fillId="0" borderId="0" xfId="0" applyNumberFormat="1" applyFont="1"/>
    <xf numFmtId="164" fontId="2" fillId="0" borderId="0" xfId="0" applyNumberFormat="1" applyFont="1"/>
    <xf numFmtId="168" fontId="2" fillId="0" borderId="0" xfId="0" applyNumberFormat="1" applyFont="1"/>
    <xf numFmtId="0" fontId="2" fillId="0" borderId="0" xfId="0" applyFont="1"/>
    <xf numFmtId="170" fontId="4" fillId="0" borderId="0" xfId="0" applyNumberFormat="1" applyFont="1" applyAlignment="1">
      <alignment horizontal="center" vertical="center"/>
    </xf>
    <xf numFmtId="4" fontId="2" fillId="0" borderId="0" xfId="3" applyNumberFormat="1" applyFont="1"/>
    <xf numFmtId="4" fontId="8" fillId="0" borderId="0" xfId="3" applyNumberFormat="1" applyFont="1"/>
    <xf numFmtId="0" fontId="3" fillId="0" borderId="0" xfId="3" applyFont="1" applyAlignment="1">
      <alignment horizontal="left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171" fontId="12" fillId="0" borderId="17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vertical="center"/>
    </xf>
    <xf numFmtId="171" fontId="12" fillId="2" borderId="17" xfId="0" applyNumberFormat="1" applyFont="1" applyFill="1" applyBorder="1" applyAlignment="1">
      <alignment horizontal="center" vertical="center"/>
    </xf>
    <xf numFmtId="169" fontId="12" fillId="2" borderId="18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169" fontId="12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171" fontId="12" fillId="0" borderId="21" xfId="0" applyNumberFormat="1" applyFont="1" applyBorder="1" applyAlignment="1">
      <alignment horizontal="center" vertical="center"/>
    </xf>
    <xf numFmtId="169" fontId="12" fillId="0" borderId="22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169" fontId="8" fillId="0" borderId="12" xfId="0" applyNumberFormat="1" applyFont="1" applyBorder="1" applyAlignment="1">
      <alignment vertical="center"/>
    </xf>
    <xf numFmtId="0" fontId="13" fillId="0" borderId="0" xfId="0" applyFont="1"/>
    <xf numFmtId="4" fontId="14" fillId="0" borderId="0" xfId="3" applyNumberFormat="1" applyFont="1" applyAlignment="1">
      <alignment horizontal="right"/>
    </xf>
    <xf numFmtId="0" fontId="16" fillId="0" borderId="0" xfId="0" applyFont="1"/>
    <xf numFmtId="4" fontId="17" fillId="0" borderId="0" xfId="3" applyNumberFormat="1" applyFont="1" applyAlignment="1">
      <alignment horizontal="right"/>
    </xf>
    <xf numFmtId="0" fontId="17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6" fontId="18" fillId="2" borderId="0" xfId="1" applyNumberFormat="1" applyFont="1" applyFill="1" applyAlignment="1">
      <alignment vertical="center"/>
    </xf>
    <xf numFmtId="0" fontId="18" fillId="0" borderId="38" xfId="1" applyFont="1" applyBorder="1"/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24" xfId="1" applyFont="1" applyBorder="1"/>
    <xf numFmtId="0" fontId="18" fillId="0" borderId="31" xfId="1" applyFont="1" applyBorder="1"/>
    <xf numFmtId="165" fontId="16" fillId="0" borderId="0" xfId="0" applyNumberFormat="1" applyFont="1"/>
    <xf numFmtId="3" fontId="16" fillId="0" borderId="0" xfId="0" applyNumberFormat="1" applyFont="1"/>
    <xf numFmtId="0" fontId="18" fillId="0" borderId="40" xfId="1" applyFont="1" applyBorder="1"/>
    <xf numFmtId="0" fontId="18" fillId="0" borderId="41" xfId="1" applyFont="1" applyBorder="1"/>
    <xf numFmtId="165" fontId="18" fillId="0" borderId="42" xfId="1" applyNumberFormat="1" applyFont="1" applyBorder="1" applyAlignment="1">
      <alignment horizontal="right"/>
    </xf>
    <xf numFmtId="0" fontId="18" fillId="0" borderId="32" xfId="1" applyFont="1" applyBorder="1"/>
    <xf numFmtId="0" fontId="18" fillId="0" borderId="1" xfId="1" applyFont="1" applyBorder="1"/>
    <xf numFmtId="165" fontId="18" fillId="0" borderId="16" xfId="1" applyNumberFormat="1" applyFont="1" applyBorder="1" applyAlignment="1">
      <alignment horizontal="right"/>
    </xf>
    <xf numFmtId="0" fontId="17" fillId="0" borderId="1" xfId="1" applyFont="1" applyBorder="1"/>
    <xf numFmtId="165" fontId="17" fillId="0" borderId="16" xfId="1" applyNumberFormat="1" applyFont="1" applyBorder="1" applyAlignment="1">
      <alignment horizontal="right"/>
    </xf>
    <xf numFmtId="0" fontId="18" fillId="0" borderId="3" xfId="1" applyFont="1" applyBorder="1" applyAlignment="1">
      <alignment horizontal="left"/>
    </xf>
    <xf numFmtId="0" fontId="18" fillId="0" borderId="32" xfId="1" applyFont="1" applyBorder="1" applyAlignment="1">
      <alignment vertical="center"/>
    </xf>
    <xf numFmtId="165" fontId="18" fillId="0" borderId="16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vertical="center"/>
    </xf>
    <xf numFmtId="0" fontId="18" fillId="0" borderId="4" xfId="1" applyFont="1" applyBorder="1"/>
    <xf numFmtId="0" fontId="18" fillId="0" borderId="33" xfId="1" applyFont="1" applyFill="1" applyBorder="1"/>
    <xf numFmtId="0" fontId="18" fillId="0" borderId="2" xfId="1" applyFont="1" applyFill="1" applyBorder="1"/>
    <xf numFmtId="165" fontId="18" fillId="0" borderId="30" xfId="1" applyNumberFormat="1" applyFont="1" applyFill="1" applyBorder="1" applyAlignment="1">
      <alignment horizontal="right"/>
    </xf>
    <xf numFmtId="0" fontId="16" fillId="0" borderId="0" xfId="0" applyFont="1" applyFill="1"/>
    <xf numFmtId="165" fontId="16" fillId="0" borderId="0" xfId="0" applyNumberFormat="1" applyFont="1" applyFill="1"/>
    <xf numFmtId="3" fontId="16" fillId="0" borderId="0" xfId="0" applyNumberFormat="1" applyFont="1" applyFill="1"/>
    <xf numFmtId="0" fontId="18" fillId="0" borderId="34" xfId="1" applyFont="1" applyBorder="1"/>
    <xf numFmtId="0" fontId="17" fillId="0" borderId="29" xfId="1" applyFont="1" applyBorder="1"/>
    <xf numFmtId="165" fontId="17" fillId="0" borderId="20" xfId="1" applyNumberFormat="1" applyFont="1" applyBorder="1" applyAlignment="1">
      <alignment horizontal="right"/>
    </xf>
    <xf numFmtId="0" fontId="17" fillId="0" borderId="35" xfId="1" applyFont="1" applyBorder="1"/>
    <xf numFmtId="0" fontId="18" fillId="0" borderId="36" xfId="1" applyFont="1" applyBorder="1"/>
    <xf numFmtId="165" fontId="17" fillId="0" borderId="37" xfId="1" applyNumberFormat="1" applyFont="1" applyBorder="1" applyAlignment="1">
      <alignment horizontal="right"/>
    </xf>
    <xf numFmtId="169" fontId="8" fillId="0" borderId="12" xfId="0" applyNumberFormat="1" applyFont="1" applyFill="1" applyBorder="1" applyAlignment="1">
      <alignment vertical="center"/>
    </xf>
    <xf numFmtId="4" fontId="2" fillId="0" borderId="0" xfId="3" applyNumberFormat="1" applyFont="1" applyBorder="1"/>
    <xf numFmtId="0" fontId="16" fillId="0" borderId="24" xfId="0" applyFont="1" applyBorder="1"/>
    <xf numFmtId="0" fontId="0" fillId="0" borderId="0" xfId="0" applyAlignment="1">
      <alignment wrapText="1"/>
    </xf>
    <xf numFmtId="4" fontId="2" fillId="0" borderId="0" xfId="3" applyNumberFormat="1" applyFont="1" applyAlignment="1">
      <alignment wrapText="1"/>
    </xf>
    <xf numFmtId="0" fontId="2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9" fillId="0" borderId="0" xfId="0" applyFont="1"/>
  </cellXfs>
  <cellStyles count="4">
    <cellStyle name="Navadno" xfId="0" builtinId="0"/>
    <cellStyle name="Navadno 2" xfId="2" xr:uid="{00000000-0005-0000-0000-000001000000}"/>
    <cellStyle name="Navadno 3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5</xdr:row>
          <xdr:rowOff>57150</xdr:rowOff>
        </xdr:to>
        <xdr:sp macro="" textlink="">
          <xdr:nvSpPr>
            <xdr:cNvPr id="3073" name="konvert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2" max="2" width="41.5703125" bestFit="1" customWidth="1"/>
    <col min="3" max="3" width="10.5703125" customWidth="1"/>
    <col min="4" max="4" width="8.85546875" customWidth="1"/>
    <col min="6" max="7" width="9.140625" hidden="1" customWidth="1"/>
    <col min="8" max="8" width="11.85546875" hidden="1" customWidth="1"/>
    <col min="9" max="9" width="10.7109375" hidden="1" customWidth="1"/>
    <col min="10" max="10" width="9.140625" hidden="1" customWidth="1"/>
    <col min="11" max="11" width="11.7109375" hidden="1" customWidth="1"/>
    <col min="12" max="12" width="0" hidden="1" customWidth="1"/>
    <col min="252" max="252" width="41.5703125" bestFit="1" customWidth="1"/>
    <col min="253" max="255" width="14.85546875" customWidth="1"/>
    <col min="256" max="259" width="13.85546875" customWidth="1"/>
    <col min="260" max="260" width="16.28515625" customWidth="1"/>
    <col min="262" max="268" width="0" hidden="1" customWidth="1"/>
    <col min="508" max="508" width="41.5703125" bestFit="1" customWidth="1"/>
    <col min="509" max="511" width="14.85546875" customWidth="1"/>
    <col min="512" max="515" width="13.85546875" customWidth="1"/>
    <col min="516" max="516" width="16.28515625" customWidth="1"/>
    <col min="518" max="524" width="0" hidden="1" customWidth="1"/>
    <col min="764" max="764" width="41.5703125" bestFit="1" customWidth="1"/>
    <col min="765" max="767" width="14.85546875" customWidth="1"/>
    <col min="768" max="771" width="13.85546875" customWidth="1"/>
    <col min="772" max="772" width="16.28515625" customWidth="1"/>
    <col min="774" max="780" width="0" hidden="1" customWidth="1"/>
    <col min="1020" max="1020" width="41.5703125" bestFit="1" customWidth="1"/>
    <col min="1021" max="1023" width="14.85546875" customWidth="1"/>
    <col min="1024" max="1027" width="13.85546875" customWidth="1"/>
    <col min="1028" max="1028" width="16.28515625" customWidth="1"/>
    <col min="1030" max="1036" width="0" hidden="1" customWidth="1"/>
    <col min="1276" max="1276" width="41.5703125" bestFit="1" customWidth="1"/>
    <col min="1277" max="1279" width="14.85546875" customWidth="1"/>
    <col min="1280" max="1283" width="13.85546875" customWidth="1"/>
    <col min="1284" max="1284" width="16.28515625" customWidth="1"/>
    <col min="1286" max="1292" width="0" hidden="1" customWidth="1"/>
    <col min="1532" max="1532" width="41.5703125" bestFit="1" customWidth="1"/>
    <col min="1533" max="1535" width="14.85546875" customWidth="1"/>
    <col min="1536" max="1539" width="13.85546875" customWidth="1"/>
    <col min="1540" max="1540" width="16.28515625" customWidth="1"/>
    <col min="1542" max="1548" width="0" hidden="1" customWidth="1"/>
    <col min="1788" max="1788" width="41.5703125" bestFit="1" customWidth="1"/>
    <col min="1789" max="1791" width="14.85546875" customWidth="1"/>
    <col min="1792" max="1795" width="13.85546875" customWidth="1"/>
    <col min="1796" max="1796" width="16.28515625" customWidth="1"/>
    <col min="1798" max="1804" width="0" hidden="1" customWidth="1"/>
    <col min="2044" max="2044" width="41.5703125" bestFit="1" customWidth="1"/>
    <col min="2045" max="2047" width="14.85546875" customWidth="1"/>
    <col min="2048" max="2051" width="13.85546875" customWidth="1"/>
    <col min="2052" max="2052" width="16.28515625" customWidth="1"/>
    <col min="2054" max="2060" width="0" hidden="1" customWidth="1"/>
    <col min="2300" max="2300" width="41.5703125" bestFit="1" customWidth="1"/>
    <col min="2301" max="2303" width="14.85546875" customWidth="1"/>
    <col min="2304" max="2307" width="13.85546875" customWidth="1"/>
    <col min="2308" max="2308" width="16.28515625" customWidth="1"/>
    <col min="2310" max="2316" width="0" hidden="1" customWidth="1"/>
    <col min="2556" max="2556" width="41.5703125" bestFit="1" customWidth="1"/>
    <col min="2557" max="2559" width="14.85546875" customWidth="1"/>
    <col min="2560" max="2563" width="13.85546875" customWidth="1"/>
    <col min="2564" max="2564" width="16.28515625" customWidth="1"/>
    <col min="2566" max="2572" width="0" hidden="1" customWidth="1"/>
    <col min="2812" max="2812" width="41.5703125" bestFit="1" customWidth="1"/>
    <col min="2813" max="2815" width="14.85546875" customWidth="1"/>
    <col min="2816" max="2819" width="13.85546875" customWidth="1"/>
    <col min="2820" max="2820" width="16.28515625" customWidth="1"/>
    <col min="2822" max="2828" width="0" hidden="1" customWidth="1"/>
    <col min="3068" max="3068" width="41.5703125" bestFit="1" customWidth="1"/>
    <col min="3069" max="3071" width="14.85546875" customWidth="1"/>
    <col min="3072" max="3075" width="13.85546875" customWidth="1"/>
    <col min="3076" max="3076" width="16.28515625" customWidth="1"/>
    <col min="3078" max="3084" width="0" hidden="1" customWidth="1"/>
    <col min="3324" max="3324" width="41.5703125" bestFit="1" customWidth="1"/>
    <col min="3325" max="3327" width="14.85546875" customWidth="1"/>
    <col min="3328" max="3331" width="13.85546875" customWidth="1"/>
    <col min="3332" max="3332" width="16.28515625" customWidth="1"/>
    <col min="3334" max="3340" width="0" hidden="1" customWidth="1"/>
    <col min="3580" max="3580" width="41.5703125" bestFit="1" customWidth="1"/>
    <col min="3581" max="3583" width="14.85546875" customWidth="1"/>
    <col min="3584" max="3587" width="13.85546875" customWidth="1"/>
    <col min="3588" max="3588" width="16.28515625" customWidth="1"/>
    <col min="3590" max="3596" width="0" hidden="1" customWidth="1"/>
    <col min="3836" max="3836" width="41.5703125" bestFit="1" customWidth="1"/>
    <col min="3837" max="3839" width="14.85546875" customWidth="1"/>
    <col min="3840" max="3843" width="13.85546875" customWidth="1"/>
    <col min="3844" max="3844" width="16.28515625" customWidth="1"/>
    <col min="3846" max="3852" width="0" hidden="1" customWidth="1"/>
    <col min="4092" max="4092" width="41.5703125" bestFit="1" customWidth="1"/>
    <col min="4093" max="4095" width="14.85546875" customWidth="1"/>
    <col min="4096" max="4099" width="13.85546875" customWidth="1"/>
    <col min="4100" max="4100" width="16.28515625" customWidth="1"/>
    <col min="4102" max="4108" width="0" hidden="1" customWidth="1"/>
    <col min="4348" max="4348" width="41.5703125" bestFit="1" customWidth="1"/>
    <col min="4349" max="4351" width="14.85546875" customWidth="1"/>
    <col min="4352" max="4355" width="13.85546875" customWidth="1"/>
    <col min="4356" max="4356" width="16.28515625" customWidth="1"/>
    <col min="4358" max="4364" width="0" hidden="1" customWidth="1"/>
    <col min="4604" max="4604" width="41.5703125" bestFit="1" customWidth="1"/>
    <col min="4605" max="4607" width="14.85546875" customWidth="1"/>
    <col min="4608" max="4611" width="13.85546875" customWidth="1"/>
    <col min="4612" max="4612" width="16.28515625" customWidth="1"/>
    <col min="4614" max="4620" width="0" hidden="1" customWidth="1"/>
    <col min="4860" max="4860" width="41.5703125" bestFit="1" customWidth="1"/>
    <col min="4861" max="4863" width="14.85546875" customWidth="1"/>
    <col min="4864" max="4867" width="13.85546875" customWidth="1"/>
    <col min="4868" max="4868" width="16.28515625" customWidth="1"/>
    <col min="4870" max="4876" width="0" hidden="1" customWidth="1"/>
    <col min="5116" max="5116" width="41.5703125" bestFit="1" customWidth="1"/>
    <col min="5117" max="5119" width="14.85546875" customWidth="1"/>
    <col min="5120" max="5123" width="13.85546875" customWidth="1"/>
    <col min="5124" max="5124" width="16.28515625" customWidth="1"/>
    <col min="5126" max="5132" width="0" hidden="1" customWidth="1"/>
    <col min="5372" max="5372" width="41.5703125" bestFit="1" customWidth="1"/>
    <col min="5373" max="5375" width="14.85546875" customWidth="1"/>
    <col min="5376" max="5379" width="13.85546875" customWidth="1"/>
    <col min="5380" max="5380" width="16.28515625" customWidth="1"/>
    <col min="5382" max="5388" width="0" hidden="1" customWidth="1"/>
    <col min="5628" max="5628" width="41.5703125" bestFit="1" customWidth="1"/>
    <col min="5629" max="5631" width="14.85546875" customWidth="1"/>
    <col min="5632" max="5635" width="13.85546875" customWidth="1"/>
    <col min="5636" max="5636" width="16.28515625" customWidth="1"/>
    <col min="5638" max="5644" width="0" hidden="1" customWidth="1"/>
    <col min="5884" max="5884" width="41.5703125" bestFit="1" customWidth="1"/>
    <col min="5885" max="5887" width="14.85546875" customWidth="1"/>
    <col min="5888" max="5891" width="13.85546875" customWidth="1"/>
    <col min="5892" max="5892" width="16.28515625" customWidth="1"/>
    <col min="5894" max="5900" width="0" hidden="1" customWidth="1"/>
    <col min="6140" max="6140" width="41.5703125" bestFit="1" customWidth="1"/>
    <col min="6141" max="6143" width="14.85546875" customWidth="1"/>
    <col min="6144" max="6147" width="13.85546875" customWidth="1"/>
    <col min="6148" max="6148" width="16.28515625" customWidth="1"/>
    <col min="6150" max="6156" width="0" hidden="1" customWidth="1"/>
    <col min="6396" max="6396" width="41.5703125" bestFit="1" customWidth="1"/>
    <col min="6397" max="6399" width="14.85546875" customWidth="1"/>
    <col min="6400" max="6403" width="13.85546875" customWidth="1"/>
    <col min="6404" max="6404" width="16.28515625" customWidth="1"/>
    <col min="6406" max="6412" width="0" hidden="1" customWidth="1"/>
    <col min="6652" max="6652" width="41.5703125" bestFit="1" customWidth="1"/>
    <col min="6653" max="6655" width="14.85546875" customWidth="1"/>
    <col min="6656" max="6659" width="13.85546875" customWidth="1"/>
    <col min="6660" max="6660" width="16.28515625" customWidth="1"/>
    <col min="6662" max="6668" width="0" hidden="1" customWidth="1"/>
    <col min="6908" max="6908" width="41.5703125" bestFit="1" customWidth="1"/>
    <col min="6909" max="6911" width="14.85546875" customWidth="1"/>
    <col min="6912" max="6915" width="13.85546875" customWidth="1"/>
    <col min="6916" max="6916" width="16.28515625" customWidth="1"/>
    <col min="6918" max="6924" width="0" hidden="1" customWidth="1"/>
    <col min="7164" max="7164" width="41.5703125" bestFit="1" customWidth="1"/>
    <col min="7165" max="7167" width="14.85546875" customWidth="1"/>
    <col min="7168" max="7171" width="13.85546875" customWidth="1"/>
    <col min="7172" max="7172" width="16.28515625" customWidth="1"/>
    <col min="7174" max="7180" width="0" hidden="1" customWidth="1"/>
    <col min="7420" max="7420" width="41.5703125" bestFit="1" customWidth="1"/>
    <col min="7421" max="7423" width="14.85546875" customWidth="1"/>
    <col min="7424" max="7427" width="13.85546875" customWidth="1"/>
    <col min="7428" max="7428" width="16.28515625" customWidth="1"/>
    <col min="7430" max="7436" width="0" hidden="1" customWidth="1"/>
    <col min="7676" max="7676" width="41.5703125" bestFit="1" customWidth="1"/>
    <col min="7677" max="7679" width="14.85546875" customWidth="1"/>
    <col min="7680" max="7683" width="13.85546875" customWidth="1"/>
    <col min="7684" max="7684" width="16.28515625" customWidth="1"/>
    <col min="7686" max="7692" width="0" hidden="1" customWidth="1"/>
    <col min="7932" max="7932" width="41.5703125" bestFit="1" customWidth="1"/>
    <col min="7933" max="7935" width="14.85546875" customWidth="1"/>
    <col min="7936" max="7939" width="13.85546875" customWidth="1"/>
    <col min="7940" max="7940" width="16.28515625" customWidth="1"/>
    <col min="7942" max="7948" width="0" hidden="1" customWidth="1"/>
    <col min="8188" max="8188" width="41.5703125" bestFit="1" customWidth="1"/>
    <col min="8189" max="8191" width="14.85546875" customWidth="1"/>
    <col min="8192" max="8195" width="13.85546875" customWidth="1"/>
    <col min="8196" max="8196" width="16.28515625" customWidth="1"/>
    <col min="8198" max="8204" width="0" hidden="1" customWidth="1"/>
    <col min="8444" max="8444" width="41.5703125" bestFit="1" customWidth="1"/>
    <col min="8445" max="8447" width="14.85546875" customWidth="1"/>
    <col min="8448" max="8451" width="13.85546875" customWidth="1"/>
    <col min="8452" max="8452" width="16.28515625" customWidth="1"/>
    <col min="8454" max="8460" width="0" hidden="1" customWidth="1"/>
    <col min="8700" max="8700" width="41.5703125" bestFit="1" customWidth="1"/>
    <col min="8701" max="8703" width="14.85546875" customWidth="1"/>
    <col min="8704" max="8707" width="13.85546875" customWidth="1"/>
    <col min="8708" max="8708" width="16.28515625" customWidth="1"/>
    <col min="8710" max="8716" width="0" hidden="1" customWidth="1"/>
    <col min="8956" max="8956" width="41.5703125" bestFit="1" customWidth="1"/>
    <col min="8957" max="8959" width="14.85546875" customWidth="1"/>
    <col min="8960" max="8963" width="13.85546875" customWidth="1"/>
    <col min="8964" max="8964" width="16.28515625" customWidth="1"/>
    <col min="8966" max="8972" width="0" hidden="1" customWidth="1"/>
    <col min="9212" max="9212" width="41.5703125" bestFit="1" customWidth="1"/>
    <col min="9213" max="9215" width="14.85546875" customWidth="1"/>
    <col min="9216" max="9219" width="13.85546875" customWidth="1"/>
    <col min="9220" max="9220" width="16.28515625" customWidth="1"/>
    <col min="9222" max="9228" width="0" hidden="1" customWidth="1"/>
    <col min="9468" max="9468" width="41.5703125" bestFit="1" customWidth="1"/>
    <col min="9469" max="9471" width="14.85546875" customWidth="1"/>
    <col min="9472" max="9475" width="13.85546875" customWidth="1"/>
    <col min="9476" max="9476" width="16.28515625" customWidth="1"/>
    <col min="9478" max="9484" width="0" hidden="1" customWidth="1"/>
    <col min="9724" max="9724" width="41.5703125" bestFit="1" customWidth="1"/>
    <col min="9725" max="9727" width="14.85546875" customWidth="1"/>
    <col min="9728" max="9731" width="13.85546875" customWidth="1"/>
    <col min="9732" max="9732" width="16.28515625" customWidth="1"/>
    <col min="9734" max="9740" width="0" hidden="1" customWidth="1"/>
    <col min="9980" max="9980" width="41.5703125" bestFit="1" customWidth="1"/>
    <col min="9981" max="9983" width="14.85546875" customWidth="1"/>
    <col min="9984" max="9987" width="13.85546875" customWidth="1"/>
    <col min="9988" max="9988" width="16.28515625" customWidth="1"/>
    <col min="9990" max="9996" width="0" hidden="1" customWidth="1"/>
    <col min="10236" max="10236" width="41.5703125" bestFit="1" customWidth="1"/>
    <col min="10237" max="10239" width="14.85546875" customWidth="1"/>
    <col min="10240" max="10243" width="13.85546875" customWidth="1"/>
    <col min="10244" max="10244" width="16.28515625" customWidth="1"/>
    <col min="10246" max="10252" width="0" hidden="1" customWidth="1"/>
    <col min="10492" max="10492" width="41.5703125" bestFit="1" customWidth="1"/>
    <col min="10493" max="10495" width="14.85546875" customWidth="1"/>
    <col min="10496" max="10499" width="13.85546875" customWidth="1"/>
    <col min="10500" max="10500" width="16.28515625" customWidth="1"/>
    <col min="10502" max="10508" width="0" hidden="1" customWidth="1"/>
    <col min="10748" max="10748" width="41.5703125" bestFit="1" customWidth="1"/>
    <col min="10749" max="10751" width="14.85546875" customWidth="1"/>
    <col min="10752" max="10755" width="13.85546875" customWidth="1"/>
    <col min="10756" max="10756" width="16.28515625" customWidth="1"/>
    <col min="10758" max="10764" width="0" hidden="1" customWidth="1"/>
    <col min="11004" max="11004" width="41.5703125" bestFit="1" customWidth="1"/>
    <col min="11005" max="11007" width="14.85546875" customWidth="1"/>
    <col min="11008" max="11011" width="13.85546875" customWidth="1"/>
    <col min="11012" max="11012" width="16.28515625" customWidth="1"/>
    <col min="11014" max="11020" width="0" hidden="1" customWidth="1"/>
    <col min="11260" max="11260" width="41.5703125" bestFit="1" customWidth="1"/>
    <col min="11261" max="11263" width="14.85546875" customWidth="1"/>
    <col min="11264" max="11267" width="13.85546875" customWidth="1"/>
    <col min="11268" max="11268" width="16.28515625" customWidth="1"/>
    <col min="11270" max="11276" width="0" hidden="1" customWidth="1"/>
    <col min="11516" max="11516" width="41.5703125" bestFit="1" customWidth="1"/>
    <col min="11517" max="11519" width="14.85546875" customWidth="1"/>
    <col min="11520" max="11523" width="13.85546875" customWidth="1"/>
    <col min="11524" max="11524" width="16.28515625" customWidth="1"/>
    <col min="11526" max="11532" width="0" hidden="1" customWidth="1"/>
    <col min="11772" max="11772" width="41.5703125" bestFit="1" customWidth="1"/>
    <col min="11773" max="11775" width="14.85546875" customWidth="1"/>
    <col min="11776" max="11779" width="13.85546875" customWidth="1"/>
    <col min="11780" max="11780" width="16.28515625" customWidth="1"/>
    <col min="11782" max="11788" width="0" hidden="1" customWidth="1"/>
    <col min="12028" max="12028" width="41.5703125" bestFit="1" customWidth="1"/>
    <col min="12029" max="12031" width="14.85546875" customWidth="1"/>
    <col min="12032" max="12035" width="13.85546875" customWidth="1"/>
    <col min="12036" max="12036" width="16.28515625" customWidth="1"/>
    <col min="12038" max="12044" width="0" hidden="1" customWidth="1"/>
    <col min="12284" max="12284" width="41.5703125" bestFit="1" customWidth="1"/>
    <col min="12285" max="12287" width="14.85546875" customWidth="1"/>
    <col min="12288" max="12291" width="13.85546875" customWidth="1"/>
    <col min="12292" max="12292" width="16.28515625" customWidth="1"/>
    <col min="12294" max="12300" width="0" hidden="1" customWidth="1"/>
    <col min="12540" max="12540" width="41.5703125" bestFit="1" customWidth="1"/>
    <col min="12541" max="12543" width="14.85546875" customWidth="1"/>
    <col min="12544" max="12547" width="13.85546875" customWidth="1"/>
    <col min="12548" max="12548" width="16.28515625" customWidth="1"/>
    <col min="12550" max="12556" width="0" hidden="1" customWidth="1"/>
    <col min="12796" max="12796" width="41.5703125" bestFit="1" customWidth="1"/>
    <col min="12797" max="12799" width="14.85546875" customWidth="1"/>
    <col min="12800" max="12803" width="13.85546875" customWidth="1"/>
    <col min="12804" max="12804" width="16.28515625" customWidth="1"/>
    <col min="12806" max="12812" width="0" hidden="1" customWidth="1"/>
    <col min="13052" max="13052" width="41.5703125" bestFit="1" customWidth="1"/>
    <col min="13053" max="13055" width="14.85546875" customWidth="1"/>
    <col min="13056" max="13059" width="13.85546875" customWidth="1"/>
    <col min="13060" max="13060" width="16.28515625" customWidth="1"/>
    <col min="13062" max="13068" width="0" hidden="1" customWidth="1"/>
    <col min="13308" max="13308" width="41.5703125" bestFit="1" customWidth="1"/>
    <col min="13309" max="13311" width="14.85546875" customWidth="1"/>
    <col min="13312" max="13315" width="13.85546875" customWidth="1"/>
    <col min="13316" max="13316" width="16.28515625" customWidth="1"/>
    <col min="13318" max="13324" width="0" hidden="1" customWidth="1"/>
    <col min="13564" max="13564" width="41.5703125" bestFit="1" customWidth="1"/>
    <col min="13565" max="13567" width="14.85546875" customWidth="1"/>
    <col min="13568" max="13571" width="13.85546875" customWidth="1"/>
    <col min="13572" max="13572" width="16.28515625" customWidth="1"/>
    <col min="13574" max="13580" width="0" hidden="1" customWidth="1"/>
    <col min="13820" max="13820" width="41.5703125" bestFit="1" customWidth="1"/>
    <col min="13821" max="13823" width="14.85546875" customWidth="1"/>
    <col min="13824" max="13827" width="13.85546875" customWidth="1"/>
    <col min="13828" max="13828" width="16.28515625" customWidth="1"/>
    <col min="13830" max="13836" width="0" hidden="1" customWidth="1"/>
    <col min="14076" max="14076" width="41.5703125" bestFit="1" customWidth="1"/>
    <col min="14077" max="14079" width="14.85546875" customWidth="1"/>
    <col min="14080" max="14083" width="13.85546875" customWidth="1"/>
    <col min="14084" max="14084" width="16.28515625" customWidth="1"/>
    <col min="14086" max="14092" width="0" hidden="1" customWidth="1"/>
    <col min="14332" max="14332" width="41.5703125" bestFit="1" customWidth="1"/>
    <col min="14333" max="14335" width="14.85546875" customWidth="1"/>
    <col min="14336" max="14339" width="13.85546875" customWidth="1"/>
    <col min="14340" max="14340" width="16.28515625" customWidth="1"/>
    <col min="14342" max="14348" width="0" hidden="1" customWidth="1"/>
    <col min="14588" max="14588" width="41.5703125" bestFit="1" customWidth="1"/>
    <col min="14589" max="14591" width="14.85546875" customWidth="1"/>
    <col min="14592" max="14595" width="13.85546875" customWidth="1"/>
    <col min="14596" max="14596" width="16.28515625" customWidth="1"/>
    <col min="14598" max="14604" width="0" hidden="1" customWidth="1"/>
    <col min="14844" max="14844" width="41.5703125" bestFit="1" customWidth="1"/>
    <col min="14845" max="14847" width="14.85546875" customWidth="1"/>
    <col min="14848" max="14851" width="13.85546875" customWidth="1"/>
    <col min="14852" max="14852" width="16.28515625" customWidth="1"/>
    <col min="14854" max="14860" width="0" hidden="1" customWidth="1"/>
    <col min="15100" max="15100" width="41.5703125" bestFit="1" customWidth="1"/>
    <col min="15101" max="15103" width="14.85546875" customWidth="1"/>
    <col min="15104" max="15107" width="13.85546875" customWidth="1"/>
    <col min="15108" max="15108" width="16.28515625" customWidth="1"/>
    <col min="15110" max="15116" width="0" hidden="1" customWidth="1"/>
    <col min="15356" max="15356" width="41.5703125" bestFit="1" customWidth="1"/>
    <col min="15357" max="15359" width="14.85546875" customWidth="1"/>
    <col min="15360" max="15363" width="13.85546875" customWidth="1"/>
    <col min="15364" max="15364" width="16.28515625" customWidth="1"/>
    <col min="15366" max="15372" width="0" hidden="1" customWidth="1"/>
    <col min="15612" max="15612" width="41.5703125" bestFit="1" customWidth="1"/>
    <col min="15613" max="15615" width="14.85546875" customWidth="1"/>
    <col min="15616" max="15619" width="13.85546875" customWidth="1"/>
    <col min="15620" max="15620" width="16.28515625" customWidth="1"/>
    <col min="15622" max="15628" width="0" hidden="1" customWidth="1"/>
    <col min="15868" max="15868" width="41.5703125" bestFit="1" customWidth="1"/>
    <col min="15869" max="15871" width="14.85546875" customWidth="1"/>
    <col min="15872" max="15875" width="13.85546875" customWidth="1"/>
    <col min="15876" max="15876" width="16.28515625" customWidth="1"/>
    <col min="15878" max="15884" width="0" hidden="1" customWidth="1"/>
    <col min="16124" max="16124" width="41.5703125" bestFit="1" customWidth="1"/>
    <col min="16125" max="16127" width="14.85546875" customWidth="1"/>
    <col min="16128" max="16131" width="13.85546875" customWidth="1"/>
    <col min="16132" max="16132" width="16.28515625" customWidth="1"/>
    <col min="16134" max="16140" width="0" hidden="1" customWidth="1"/>
  </cols>
  <sheetData>
    <row r="1" spans="1:12" ht="18.75" x14ac:dyDescent="0.3">
      <c r="A1" s="92" t="s">
        <v>89</v>
      </c>
      <c r="D1" s="40"/>
    </row>
    <row r="3" spans="1:12" ht="15.75" x14ac:dyDescent="0.25">
      <c r="A3" s="39" t="s">
        <v>94</v>
      </c>
      <c r="B3" s="14"/>
      <c r="C3" s="15"/>
      <c r="D3" s="15"/>
    </row>
    <row r="4" spans="1:12" ht="15.75" thickBot="1" x14ac:dyDescent="0.3">
      <c r="A4" s="14"/>
      <c r="B4" s="14"/>
      <c r="C4" s="15"/>
      <c r="D4" s="15"/>
    </row>
    <row r="5" spans="1:12" x14ac:dyDescent="0.25">
      <c r="A5" s="84" t="s">
        <v>60</v>
      </c>
      <c r="B5" s="85"/>
      <c r="C5" s="88" t="s">
        <v>61</v>
      </c>
      <c r="D5" s="88" t="s">
        <v>62</v>
      </c>
      <c r="F5" s="1" t="s">
        <v>63</v>
      </c>
      <c r="G5" s="1" t="s">
        <v>64</v>
      </c>
      <c r="H5" s="1"/>
    </row>
    <row r="6" spans="1:12" x14ac:dyDescent="0.25">
      <c r="A6" s="86"/>
      <c r="B6" s="87"/>
      <c r="C6" s="89"/>
      <c r="D6" s="89"/>
      <c r="F6" s="2">
        <v>1</v>
      </c>
      <c r="G6" s="2">
        <v>1350</v>
      </c>
      <c r="H6" s="2"/>
    </row>
    <row r="7" spans="1:12" ht="15.75" thickBot="1" x14ac:dyDescent="0.3">
      <c r="A7" s="90" t="s">
        <v>1</v>
      </c>
      <c r="B7" s="91"/>
      <c r="C7" s="16" t="s">
        <v>86</v>
      </c>
      <c r="D7" s="16" t="s">
        <v>86</v>
      </c>
      <c r="F7" s="2"/>
      <c r="G7" s="3"/>
      <c r="H7" s="3"/>
    </row>
    <row r="8" spans="1:12" x14ac:dyDescent="0.25">
      <c r="A8" s="17" t="s">
        <v>2</v>
      </c>
      <c r="B8" s="18"/>
      <c r="C8" s="19"/>
      <c r="D8" s="20"/>
      <c r="F8" s="2"/>
      <c r="G8" s="3"/>
      <c r="H8" s="3"/>
      <c r="I8" s="83" t="s">
        <v>65</v>
      </c>
      <c r="J8" s="83"/>
      <c r="K8" s="83" t="s">
        <v>66</v>
      </c>
      <c r="L8" s="83"/>
    </row>
    <row r="9" spans="1:12" x14ac:dyDescent="0.25">
      <c r="A9" s="21">
        <v>1</v>
      </c>
      <c r="B9" s="22" t="s">
        <v>67</v>
      </c>
      <c r="C9" s="23">
        <v>1.5718518518518518</v>
      </c>
      <c r="D9" s="24"/>
      <c r="F9" s="2"/>
      <c r="G9" s="3" t="s">
        <v>68</v>
      </c>
      <c r="H9" s="3"/>
      <c r="I9" t="s">
        <v>69</v>
      </c>
      <c r="J9" t="s">
        <v>70</v>
      </c>
      <c r="K9" t="s">
        <v>69</v>
      </c>
      <c r="L9" t="s">
        <v>71</v>
      </c>
    </row>
    <row r="10" spans="1:12" x14ac:dyDescent="0.25">
      <c r="A10" s="21">
        <v>2</v>
      </c>
      <c r="B10" s="22" t="s">
        <v>72</v>
      </c>
      <c r="C10" s="25">
        <v>0.7281481481481481</v>
      </c>
      <c r="D10" s="26">
        <v>0.83333333333333337</v>
      </c>
      <c r="F10" s="2"/>
      <c r="G10" s="3" t="s">
        <v>73</v>
      </c>
      <c r="H10" s="4">
        <v>36106.879999999997</v>
      </c>
      <c r="I10" s="5">
        <v>36112.5</v>
      </c>
      <c r="J10" s="6">
        <v>26.75</v>
      </c>
      <c r="K10" s="7">
        <v>36112.5</v>
      </c>
      <c r="L10" s="8">
        <v>26.75</v>
      </c>
    </row>
    <row r="11" spans="1:12" x14ac:dyDescent="0.25">
      <c r="A11" s="27" t="s">
        <v>7</v>
      </c>
      <c r="B11" s="22"/>
      <c r="C11" s="25"/>
      <c r="D11" s="26"/>
      <c r="F11" s="2"/>
      <c r="G11" s="3" t="s">
        <v>62</v>
      </c>
      <c r="H11" s="9">
        <v>27723.46</v>
      </c>
      <c r="I11" s="5">
        <v>28012.5</v>
      </c>
      <c r="J11" s="6">
        <v>20.75</v>
      </c>
      <c r="K11" s="7">
        <v>28012.5</v>
      </c>
      <c r="L11" s="8">
        <v>20.75</v>
      </c>
    </row>
    <row r="12" spans="1:12" x14ac:dyDescent="0.25">
      <c r="A12" s="21">
        <v>3</v>
      </c>
      <c r="B12" s="22" t="s">
        <v>8</v>
      </c>
      <c r="C12" s="25">
        <v>3.037037037037037E-2</v>
      </c>
      <c r="D12" s="26">
        <v>3.7037037037037038E-3</v>
      </c>
    </row>
    <row r="13" spans="1:12" x14ac:dyDescent="0.25">
      <c r="A13" s="21">
        <v>4</v>
      </c>
      <c r="B13" s="22" t="s">
        <v>74</v>
      </c>
      <c r="C13" s="25">
        <v>1.1851851851851851E-2</v>
      </c>
      <c r="D13" s="26">
        <v>4.4444444444444444E-3</v>
      </c>
    </row>
    <row r="14" spans="1:12" x14ac:dyDescent="0.25">
      <c r="A14" s="21">
        <v>5</v>
      </c>
      <c r="B14" s="22" t="s">
        <v>75</v>
      </c>
      <c r="C14" s="25">
        <v>0.11703703703703704</v>
      </c>
      <c r="D14" s="26">
        <v>2.6666666666666668E-2</v>
      </c>
    </row>
    <row r="15" spans="1:12" x14ac:dyDescent="0.25">
      <c r="A15" s="28" t="s">
        <v>9</v>
      </c>
      <c r="B15" s="22"/>
      <c r="C15" s="25"/>
      <c r="D15" s="26"/>
    </row>
    <row r="16" spans="1:12" x14ac:dyDescent="0.25">
      <c r="A16" s="29">
        <v>6</v>
      </c>
      <c r="B16" s="22" t="s">
        <v>10</v>
      </c>
      <c r="C16" s="25">
        <v>0.10962962962962963</v>
      </c>
      <c r="D16" s="26"/>
    </row>
    <row r="17" spans="1:4" x14ac:dyDescent="0.25">
      <c r="A17" s="30" t="s">
        <v>43</v>
      </c>
      <c r="B17" s="22"/>
      <c r="C17" s="25"/>
      <c r="D17" s="26"/>
    </row>
    <row r="18" spans="1:4" x14ac:dyDescent="0.25">
      <c r="A18" s="29">
        <v>7</v>
      </c>
      <c r="B18" s="22" t="s">
        <v>52</v>
      </c>
      <c r="C18" s="25">
        <v>3.037037037037037E-2</v>
      </c>
      <c r="D18" s="26">
        <v>1.5555555555555555E-2</v>
      </c>
    </row>
    <row r="19" spans="1:4" x14ac:dyDescent="0.25">
      <c r="A19" s="29"/>
      <c r="B19" s="22"/>
      <c r="C19" s="25"/>
      <c r="D19" s="26"/>
    </row>
    <row r="20" spans="1:4" x14ac:dyDescent="0.25">
      <c r="A20" s="27" t="s">
        <v>13</v>
      </c>
      <c r="B20" s="22"/>
      <c r="C20" s="25"/>
      <c r="D20" s="26"/>
    </row>
    <row r="21" spans="1:4" x14ac:dyDescent="0.25">
      <c r="A21" s="21">
        <v>8</v>
      </c>
      <c r="B21" s="22" t="s">
        <v>76</v>
      </c>
      <c r="C21" s="25">
        <v>0.50074074074074071</v>
      </c>
      <c r="D21" s="26">
        <v>0.13407407407407407</v>
      </c>
    </row>
    <row r="22" spans="1:4" x14ac:dyDescent="0.25">
      <c r="A22" s="21">
        <v>9</v>
      </c>
      <c r="B22" s="22" t="s">
        <v>21</v>
      </c>
      <c r="C22" s="25">
        <v>0.14000000000000001</v>
      </c>
      <c r="D22" s="26">
        <v>1.5555555555555555E-2</v>
      </c>
    </row>
    <row r="23" spans="1:4" x14ac:dyDescent="0.25">
      <c r="A23" s="21">
        <v>10</v>
      </c>
      <c r="B23" s="22" t="s">
        <v>23</v>
      </c>
      <c r="C23" s="25">
        <v>0.29851851851851852</v>
      </c>
      <c r="D23" s="26">
        <v>0.26814814814814814</v>
      </c>
    </row>
    <row r="24" spans="1:4" x14ac:dyDescent="0.25">
      <c r="A24" s="21">
        <v>11</v>
      </c>
      <c r="B24" s="22" t="s">
        <v>24</v>
      </c>
      <c r="C24" s="25">
        <v>0.33700000000000002</v>
      </c>
      <c r="D24" s="26"/>
    </row>
    <row r="25" spans="1:4" x14ac:dyDescent="0.25">
      <c r="A25" s="21">
        <v>12</v>
      </c>
      <c r="B25" s="22" t="s">
        <v>17</v>
      </c>
      <c r="C25" s="25">
        <v>3.037037037037037E-2</v>
      </c>
      <c r="D25" s="26">
        <v>0.02</v>
      </c>
    </row>
    <row r="26" spans="1:4" x14ac:dyDescent="0.25">
      <c r="A26" s="21">
        <v>13</v>
      </c>
      <c r="B26" s="22" t="s">
        <v>77</v>
      </c>
      <c r="C26" s="25">
        <v>3.037037037037037E-2</v>
      </c>
      <c r="D26" s="26">
        <v>1.4814814814814815E-2</v>
      </c>
    </row>
    <row r="27" spans="1:4" x14ac:dyDescent="0.25">
      <c r="A27" s="21">
        <v>14</v>
      </c>
      <c r="B27" s="22" t="s">
        <v>78</v>
      </c>
      <c r="C27" s="25">
        <v>3.111111111111111E-2</v>
      </c>
      <c r="D27" s="26">
        <v>7.4074074074074077E-3</v>
      </c>
    </row>
    <row r="28" spans="1:4" x14ac:dyDescent="0.25">
      <c r="A28" s="27" t="s">
        <v>28</v>
      </c>
      <c r="B28" s="22"/>
      <c r="C28" s="25"/>
      <c r="D28" s="26"/>
    </row>
    <row r="29" spans="1:4" x14ac:dyDescent="0.25">
      <c r="A29" s="21">
        <v>15</v>
      </c>
      <c r="B29" s="22" t="s">
        <v>79</v>
      </c>
      <c r="C29" s="25"/>
      <c r="D29" s="26">
        <v>1.1851851851851851E-2</v>
      </c>
    </row>
    <row r="30" spans="1:4" x14ac:dyDescent="0.25">
      <c r="A30" s="21">
        <v>16</v>
      </c>
      <c r="B30" s="22" t="s">
        <v>46</v>
      </c>
      <c r="C30" s="25">
        <v>0.35481481481481481</v>
      </c>
      <c r="D30" s="26">
        <v>9.6296296296296297E-2</v>
      </c>
    </row>
    <row r="31" spans="1:4" x14ac:dyDescent="0.25">
      <c r="A31" s="29">
        <v>17</v>
      </c>
      <c r="B31" s="22" t="s">
        <v>80</v>
      </c>
      <c r="C31" s="25">
        <v>0.55851851851851853</v>
      </c>
      <c r="D31" s="26">
        <v>0.11777777777777777</v>
      </c>
    </row>
    <row r="32" spans="1:4" x14ac:dyDescent="0.25">
      <c r="A32" s="30" t="s">
        <v>31</v>
      </c>
      <c r="B32" s="22"/>
      <c r="C32" s="25"/>
      <c r="D32" s="26"/>
    </row>
    <row r="33" spans="1:4" x14ac:dyDescent="0.25">
      <c r="A33" s="29">
        <v>18</v>
      </c>
      <c r="B33" s="22" t="s">
        <v>81</v>
      </c>
      <c r="C33" s="25"/>
      <c r="D33" s="26">
        <v>3.7037037037037038E-3</v>
      </c>
    </row>
    <row r="34" spans="1:4" x14ac:dyDescent="0.25">
      <c r="A34" s="27" t="s">
        <v>34</v>
      </c>
      <c r="B34" s="22"/>
      <c r="C34" s="23"/>
      <c r="D34" s="31"/>
    </row>
    <row r="35" spans="1:4" x14ac:dyDescent="0.25">
      <c r="A35" s="21">
        <v>19</v>
      </c>
      <c r="B35" s="22" t="s">
        <v>82</v>
      </c>
      <c r="C35" s="23">
        <v>1.5E-3</v>
      </c>
      <c r="D35" s="31">
        <v>7.407407407407407E-2</v>
      </c>
    </row>
    <row r="36" spans="1:4" x14ac:dyDescent="0.25">
      <c r="A36" s="27" t="s">
        <v>36</v>
      </c>
      <c r="B36" s="22"/>
      <c r="C36" s="23"/>
      <c r="D36" s="31"/>
    </row>
    <row r="37" spans="1:4" ht="15.75" thickBot="1" x14ac:dyDescent="0.3">
      <c r="A37" s="32">
        <v>20</v>
      </c>
      <c r="B37" s="33" t="s">
        <v>39</v>
      </c>
      <c r="C37" s="34">
        <v>7.407407407407407E-2</v>
      </c>
      <c r="D37" s="35">
        <v>0.11925925925925926</v>
      </c>
    </row>
    <row r="38" spans="1:4" ht="15.75" thickBot="1" x14ac:dyDescent="0.3">
      <c r="A38" s="36" t="s">
        <v>83</v>
      </c>
      <c r="B38" s="37"/>
      <c r="C38" s="38">
        <v>4.9562777777777773</v>
      </c>
      <c r="D38" s="78">
        <f t="shared" ref="D38" si="0">SUM(D9:D37)</f>
        <v>1.7666666666666664</v>
      </c>
    </row>
    <row r="39" spans="1:4" x14ac:dyDescent="0.25">
      <c r="A39" s="13"/>
      <c r="B39" s="13"/>
      <c r="C39" s="13"/>
      <c r="D39" s="13"/>
    </row>
  </sheetData>
  <mergeCells count="6">
    <mergeCell ref="K8:L8"/>
    <mergeCell ref="A5:B6"/>
    <mergeCell ref="C5:C6"/>
    <mergeCell ref="D5:D6"/>
    <mergeCell ref="A7:B7"/>
    <mergeCell ref="I8:J8"/>
  </mergeCells>
  <pageMargins left="0.6692913385826772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4"/>
  <sheetViews>
    <sheetView showGridLines="0" view="pageBreakPreview" topLeftCell="A48" zoomScaleNormal="100" zoomScaleSheetLayoutView="100" workbookViewId="0">
      <selection activeCell="B74" sqref="B74"/>
    </sheetView>
  </sheetViews>
  <sheetFormatPr defaultColWidth="9.140625" defaultRowHeight="12.75" x14ac:dyDescent="0.2"/>
  <cols>
    <col min="1" max="1" width="9.140625" style="41"/>
    <col min="2" max="2" width="42.140625" style="41" bestFit="1" customWidth="1"/>
    <col min="3" max="3" width="10.28515625" style="41" customWidth="1"/>
    <col min="4" max="16384" width="9.140625" style="41"/>
  </cols>
  <sheetData>
    <row r="1" spans="1:7" x14ac:dyDescent="0.2">
      <c r="C1" s="42"/>
    </row>
    <row r="3" spans="1:7" x14ac:dyDescent="0.2">
      <c r="A3" s="43" t="s">
        <v>95</v>
      </c>
      <c r="B3" s="44"/>
      <c r="C3" s="45"/>
    </row>
    <row r="4" spans="1:7" x14ac:dyDescent="0.2">
      <c r="A4" s="43"/>
      <c r="B4" s="44"/>
      <c r="C4" s="45"/>
    </row>
    <row r="6" spans="1:7" ht="15" customHeight="1" x14ac:dyDescent="0.2">
      <c r="A6" s="46" t="s">
        <v>0</v>
      </c>
      <c r="B6" s="47" t="s">
        <v>1</v>
      </c>
      <c r="C6" s="48" t="s">
        <v>85</v>
      </c>
    </row>
    <row r="7" spans="1:7" x14ac:dyDescent="0.2">
      <c r="A7" s="49" t="s">
        <v>2</v>
      </c>
      <c r="B7" s="49"/>
      <c r="C7" s="50"/>
      <c r="F7" s="51"/>
      <c r="G7" s="52"/>
    </row>
    <row r="8" spans="1:7" x14ac:dyDescent="0.2">
      <c r="A8" s="53">
        <v>1</v>
      </c>
      <c r="B8" s="54" t="s">
        <v>3</v>
      </c>
      <c r="C8" s="55">
        <v>30</v>
      </c>
      <c r="F8" s="51"/>
      <c r="G8" s="52"/>
    </row>
    <row r="9" spans="1:7" x14ac:dyDescent="0.2">
      <c r="A9" s="56">
        <v>2</v>
      </c>
      <c r="B9" s="57" t="s">
        <v>90</v>
      </c>
      <c r="C9" s="58">
        <v>5</v>
      </c>
      <c r="F9" s="51"/>
      <c r="G9" s="52"/>
    </row>
    <row r="10" spans="1:7" x14ac:dyDescent="0.2">
      <c r="A10" s="56">
        <v>3</v>
      </c>
      <c r="B10" s="57" t="s">
        <v>4</v>
      </c>
      <c r="C10" s="58">
        <v>12</v>
      </c>
      <c r="F10" s="51"/>
      <c r="G10" s="52"/>
    </row>
    <row r="11" spans="1:7" x14ac:dyDescent="0.2">
      <c r="A11" s="56">
        <v>4</v>
      </c>
      <c r="B11" s="57" t="s">
        <v>5</v>
      </c>
      <c r="C11" s="58">
        <v>3</v>
      </c>
      <c r="F11" s="51"/>
      <c r="G11" s="52"/>
    </row>
    <row r="12" spans="1:7" x14ac:dyDescent="0.2">
      <c r="A12" s="56">
        <v>5</v>
      </c>
      <c r="B12" s="57" t="s">
        <v>48</v>
      </c>
      <c r="C12" s="58">
        <v>5</v>
      </c>
      <c r="F12" s="51"/>
      <c r="G12" s="52"/>
    </row>
    <row r="13" spans="1:7" x14ac:dyDescent="0.2">
      <c r="A13" s="56">
        <v>6</v>
      </c>
      <c r="B13" s="57" t="s">
        <v>84</v>
      </c>
      <c r="C13" s="58">
        <v>8</v>
      </c>
      <c r="F13" s="51"/>
      <c r="G13" s="52"/>
    </row>
    <row r="14" spans="1:7" x14ac:dyDescent="0.2">
      <c r="A14" s="56">
        <v>7</v>
      </c>
      <c r="B14" s="57" t="s">
        <v>87</v>
      </c>
      <c r="C14" s="58">
        <v>15</v>
      </c>
      <c r="F14" s="51"/>
      <c r="G14" s="52"/>
    </row>
    <row r="15" spans="1:7" x14ac:dyDescent="0.2">
      <c r="A15" s="56"/>
      <c r="B15" s="59" t="s">
        <v>6</v>
      </c>
      <c r="C15" s="60">
        <f>SUM(C8:C14)</f>
        <v>78</v>
      </c>
      <c r="D15" s="51"/>
      <c r="F15" s="51"/>
      <c r="G15" s="52"/>
    </row>
    <row r="16" spans="1:7" x14ac:dyDescent="0.2">
      <c r="A16" s="56" t="s">
        <v>7</v>
      </c>
      <c r="B16" s="57"/>
      <c r="C16" s="58"/>
      <c r="F16" s="51"/>
      <c r="G16" s="52"/>
    </row>
    <row r="17" spans="1:7" x14ac:dyDescent="0.2">
      <c r="A17" s="56">
        <v>8</v>
      </c>
      <c r="B17" s="57" t="s">
        <v>57</v>
      </c>
      <c r="C17" s="58">
        <v>45</v>
      </c>
      <c r="F17" s="51"/>
      <c r="G17" s="52"/>
    </row>
    <row r="18" spans="1:7" x14ac:dyDescent="0.2">
      <c r="A18" s="56">
        <v>9</v>
      </c>
      <c r="B18" s="57" t="s">
        <v>8</v>
      </c>
      <c r="C18" s="58">
        <v>3</v>
      </c>
      <c r="F18" s="51"/>
      <c r="G18" s="52"/>
    </row>
    <row r="19" spans="1:7" x14ac:dyDescent="0.2">
      <c r="A19" s="56">
        <v>10</v>
      </c>
      <c r="B19" s="57" t="s">
        <v>49</v>
      </c>
      <c r="C19" s="58">
        <v>15</v>
      </c>
      <c r="F19" s="51"/>
      <c r="G19" s="52"/>
    </row>
    <row r="20" spans="1:7" x14ac:dyDescent="0.2">
      <c r="A20" s="56">
        <v>11</v>
      </c>
      <c r="B20" s="57" t="s">
        <v>50</v>
      </c>
      <c r="C20" s="58">
        <v>20</v>
      </c>
      <c r="F20" s="51"/>
      <c r="G20" s="52"/>
    </row>
    <row r="21" spans="1:7" x14ac:dyDescent="0.2">
      <c r="A21" s="56">
        <v>12</v>
      </c>
      <c r="B21" s="57" t="s">
        <v>96</v>
      </c>
      <c r="C21" s="58">
        <v>10</v>
      </c>
      <c r="F21" s="51"/>
      <c r="G21" s="52"/>
    </row>
    <row r="22" spans="1:7" x14ac:dyDescent="0.2">
      <c r="A22" s="56">
        <v>13</v>
      </c>
      <c r="B22" s="57" t="s">
        <v>97</v>
      </c>
      <c r="C22" s="58">
        <v>12</v>
      </c>
      <c r="F22" s="51"/>
      <c r="G22" s="52"/>
    </row>
    <row r="23" spans="1:7" x14ac:dyDescent="0.2">
      <c r="A23" s="56"/>
      <c r="B23" s="59" t="s">
        <v>6</v>
      </c>
      <c r="C23" s="60">
        <f>SUM(C17:C22)</f>
        <v>105</v>
      </c>
      <c r="D23" s="51"/>
      <c r="F23" s="51"/>
      <c r="G23" s="52"/>
    </row>
    <row r="24" spans="1:7" x14ac:dyDescent="0.2">
      <c r="A24" s="56" t="s">
        <v>9</v>
      </c>
      <c r="B24" s="57"/>
      <c r="C24" s="58"/>
      <c r="F24" s="51"/>
      <c r="G24" s="52"/>
    </row>
    <row r="25" spans="1:7" x14ac:dyDescent="0.2">
      <c r="A25" s="56">
        <v>14</v>
      </c>
      <c r="B25" s="57" t="s">
        <v>10</v>
      </c>
      <c r="C25" s="58">
        <f>30+30</f>
        <v>60</v>
      </c>
      <c r="F25" s="51"/>
      <c r="G25" s="52"/>
    </row>
    <row r="26" spans="1:7" x14ac:dyDescent="0.2">
      <c r="A26" s="56">
        <v>15</v>
      </c>
      <c r="B26" s="57" t="s">
        <v>11</v>
      </c>
      <c r="C26" s="58">
        <v>9</v>
      </c>
      <c r="F26" s="51"/>
      <c r="G26" s="52"/>
    </row>
    <row r="27" spans="1:7" x14ac:dyDescent="0.2">
      <c r="A27" s="56">
        <v>16</v>
      </c>
      <c r="B27" s="57" t="s">
        <v>12</v>
      </c>
      <c r="C27" s="58">
        <v>5</v>
      </c>
      <c r="F27" s="51"/>
      <c r="G27" s="52"/>
    </row>
    <row r="28" spans="1:7" x14ac:dyDescent="0.2">
      <c r="A28" s="56">
        <v>17</v>
      </c>
      <c r="B28" s="61" t="s">
        <v>51</v>
      </c>
      <c r="C28" s="58">
        <f>5+6</f>
        <v>11</v>
      </c>
      <c r="F28" s="51"/>
      <c r="G28" s="52"/>
    </row>
    <row r="29" spans="1:7" x14ac:dyDescent="0.2">
      <c r="A29" s="56">
        <v>18</v>
      </c>
      <c r="B29" s="61" t="s">
        <v>98</v>
      </c>
      <c r="C29" s="58">
        <v>30</v>
      </c>
      <c r="F29" s="51"/>
      <c r="G29" s="52"/>
    </row>
    <row r="30" spans="1:7" x14ac:dyDescent="0.2">
      <c r="A30" s="56"/>
      <c r="B30" s="59" t="s">
        <v>6</v>
      </c>
      <c r="C30" s="60">
        <f>SUM(C25:C29)</f>
        <v>115</v>
      </c>
      <c r="D30" s="51"/>
      <c r="F30" s="51"/>
      <c r="G30" s="52"/>
    </row>
    <row r="31" spans="1:7" x14ac:dyDescent="0.2">
      <c r="A31" s="56" t="s">
        <v>43</v>
      </c>
      <c r="B31" s="57"/>
      <c r="C31" s="58"/>
      <c r="F31" s="51"/>
      <c r="G31" s="52"/>
    </row>
    <row r="32" spans="1:7" x14ac:dyDescent="0.2">
      <c r="A32" s="56">
        <v>19</v>
      </c>
      <c r="B32" s="57" t="s">
        <v>45</v>
      </c>
      <c r="C32" s="58">
        <v>2</v>
      </c>
      <c r="F32" s="51"/>
      <c r="G32" s="52"/>
    </row>
    <row r="33" spans="1:7" x14ac:dyDescent="0.2">
      <c r="A33" s="56">
        <v>20</v>
      </c>
      <c r="B33" s="57" t="s">
        <v>56</v>
      </c>
      <c r="C33" s="58">
        <v>4</v>
      </c>
      <c r="F33" s="51"/>
      <c r="G33" s="52"/>
    </row>
    <row r="34" spans="1:7" x14ac:dyDescent="0.2">
      <c r="A34" s="56">
        <v>21</v>
      </c>
      <c r="B34" s="57" t="s">
        <v>52</v>
      </c>
      <c r="C34" s="58">
        <v>15</v>
      </c>
      <c r="F34" s="51"/>
      <c r="G34" s="52"/>
    </row>
    <row r="35" spans="1:7" x14ac:dyDescent="0.2">
      <c r="A35" s="56"/>
      <c r="B35" s="59" t="s">
        <v>6</v>
      </c>
      <c r="C35" s="60">
        <f>C32+C34+C33</f>
        <v>21</v>
      </c>
      <c r="F35" s="51"/>
      <c r="G35" s="52"/>
    </row>
    <row r="36" spans="1:7" x14ac:dyDescent="0.2">
      <c r="A36" s="56" t="s">
        <v>13</v>
      </c>
      <c r="B36" s="57"/>
      <c r="C36" s="58"/>
      <c r="F36" s="51"/>
      <c r="G36" s="52"/>
    </row>
    <row r="37" spans="1:7" x14ac:dyDescent="0.2">
      <c r="A37" s="56">
        <v>22</v>
      </c>
      <c r="B37" s="57" t="s">
        <v>14</v>
      </c>
      <c r="C37" s="58">
        <v>2</v>
      </c>
      <c r="F37" s="51"/>
      <c r="G37" s="52"/>
    </row>
    <row r="38" spans="1:7" x14ac:dyDescent="0.2">
      <c r="A38" s="56">
        <v>23</v>
      </c>
      <c r="B38" s="57" t="s">
        <v>15</v>
      </c>
      <c r="C38" s="58">
        <v>15</v>
      </c>
      <c r="F38" s="51"/>
      <c r="G38" s="52"/>
    </row>
    <row r="39" spans="1:7" x14ac:dyDescent="0.2">
      <c r="A39" s="56">
        <v>24</v>
      </c>
      <c r="B39" s="57" t="s">
        <v>16</v>
      </c>
      <c r="C39" s="58">
        <v>8</v>
      </c>
      <c r="F39" s="51"/>
      <c r="G39" s="52"/>
    </row>
    <row r="40" spans="1:7" x14ac:dyDescent="0.2">
      <c r="A40" s="56">
        <v>25</v>
      </c>
      <c r="B40" s="57" t="s">
        <v>17</v>
      </c>
      <c r="C40" s="58">
        <v>7</v>
      </c>
      <c r="F40" s="51"/>
      <c r="G40" s="52"/>
    </row>
    <row r="41" spans="1:7" x14ac:dyDescent="0.2">
      <c r="A41" s="56">
        <v>26</v>
      </c>
      <c r="B41" s="57" t="s">
        <v>18</v>
      </c>
      <c r="C41" s="58">
        <v>2</v>
      </c>
      <c r="F41" s="51"/>
      <c r="G41" s="52"/>
    </row>
    <row r="42" spans="1:7" x14ac:dyDescent="0.2">
      <c r="A42" s="56">
        <v>27</v>
      </c>
      <c r="B42" s="57" t="s">
        <v>91</v>
      </c>
      <c r="C42" s="58">
        <v>5</v>
      </c>
      <c r="F42" s="51"/>
      <c r="G42" s="52"/>
    </row>
    <row r="43" spans="1:7" x14ac:dyDescent="0.2">
      <c r="A43" s="56">
        <v>28</v>
      </c>
      <c r="B43" s="57" t="s">
        <v>19</v>
      </c>
      <c r="C43" s="58">
        <v>10</v>
      </c>
      <c r="F43" s="51"/>
      <c r="G43" s="52"/>
    </row>
    <row r="44" spans="1:7" x14ac:dyDescent="0.2">
      <c r="A44" s="56">
        <v>29</v>
      </c>
      <c r="B44" s="57" t="s">
        <v>20</v>
      </c>
      <c r="C44" s="58">
        <v>30</v>
      </c>
      <c r="F44" s="51"/>
      <c r="G44" s="52"/>
    </row>
    <row r="45" spans="1:7" x14ac:dyDescent="0.2">
      <c r="A45" s="56">
        <v>30</v>
      </c>
      <c r="B45" s="57" t="s">
        <v>21</v>
      </c>
      <c r="C45" s="58">
        <v>14</v>
      </c>
      <c r="F45" s="51"/>
      <c r="G45" s="52"/>
    </row>
    <row r="46" spans="1:7" x14ac:dyDescent="0.2">
      <c r="A46" s="56">
        <v>31</v>
      </c>
      <c r="B46" s="57" t="s">
        <v>22</v>
      </c>
      <c r="C46" s="58">
        <v>31</v>
      </c>
      <c r="F46" s="51"/>
      <c r="G46" s="52"/>
    </row>
    <row r="47" spans="1:7" x14ac:dyDescent="0.2">
      <c r="A47" s="56">
        <v>32</v>
      </c>
      <c r="B47" s="57" t="s">
        <v>23</v>
      </c>
      <c r="C47" s="58">
        <f>10+14+15</f>
        <v>39</v>
      </c>
      <c r="F47" s="51"/>
      <c r="G47" s="52"/>
    </row>
    <row r="48" spans="1:7" x14ac:dyDescent="0.2">
      <c r="A48" s="56">
        <v>33</v>
      </c>
      <c r="B48" s="57" t="s">
        <v>24</v>
      </c>
      <c r="C48" s="58">
        <v>5</v>
      </c>
      <c r="F48" s="51"/>
      <c r="G48" s="52"/>
    </row>
    <row r="49" spans="1:7" x14ac:dyDescent="0.2">
      <c r="A49" s="56">
        <v>34</v>
      </c>
      <c r="B49" s="57" t="s">
        <v>25</v>
      </c>
      <c r="C49" s="58">
        <v>6</v>
      </c>
      <c r="F49" s="51"/>
      <c r="G49" s="52"/>
    </row>
    <row r="50" spans="1:7" x14ac:dyDescent="0.2">
      <c r="A50" s="56">
        <v>35</v>
      </c>
      <c r="B50" s="57" t="s">
        <v>26</v>
      </c>
      <c r="C50" s="58">
        <f>10+5</f>
        <v>15</v>
      </c>
      <c r="F50" s="51"/>
      <c r="G50" s="52"/>
    </row>
    <row r="51" spans="1:7" x14ac:dyDescent="0.2">
      <c r="A51" s="56">
        <v>36</v>
      </c>
      <c r="B51" s="57" t="s">
        <v>27</v>
      </c>
      <c r="C51" s="58">
        <v>10</v>
      </c>
      <c r="F51" s="51"/>
      <c r="G51" s="52"/>
    </row>
    <row r="52" spans="1:7" x14ac:dyDescent="0.2">
      <c r="A52" s="56">
        <v>37</v>
      </c>
      <c r="B52" s="57" t="s">
        <v>53</v>
      </c>
      <c r="C52" s="58">
        <v>11</v>
      </c>
      <c r="F52" s="51"/>
      <c r="G52" s="52"/>
    </row>
    <row r="53" spans="1:7" x14ac:dyDescent="0.2">
      <c r="A53" s="56"/>
      <c r="B53" s="59" t="s">
        <v>6</v>
      </c>
      <c r="C53" s="60">
        <f>SUM(C37:C52)</f>
        <v>210</v>
      </c>
      <c r="D53" s="51"/>
      <c r="F53" s="51"/>
      <c r="G53" s="52"/>
    </row>
    <row r="54" spans="1:7" x14ac:dyDescent="0.2">
      <c r="A54" s="56" t="s">
        <v>28</v>
      </c>
      <c r="B54" s="57"/>
      <c r="C54" s="58"/>
      <c r="F54" s="51"/>
      <c r="G54" s="52"/>
    </row>
    <row r="55" spans="1:7" x14ac:dyDescent="0.2">
      <c r="A55" s="62">
        <v>38</v>
      </c>
      <c r="B55" s="57" t="s">
        <v>29</v>
      </c>
      <c r="C55" s="58">
        <v>20</v>
      </c>
      <c r="F55" s="51"/>
      <c r="G55" s="52"/>
    </row>
    <row r="56" spans="1:7" x14ac:dyDescent="0.2">
      <c r="A56" s="62">
        <v>39</v>
      </c>
      <c r="B56" s="57" t="s">
        <v>92</v>
      </c>
      <c r="C56" s="63">
        <v>3</v>
      </c>
      <c r="F56" s="51"/>
      <c r="G56" s="52"/>
    </row>
    <row r="57" spans="1:7" x14ac:dyDescent="0.2">
      <c r="A57" s="62">
        <v>40</v>
      </c>
      <c r="B57" s="64" t="s">
        <v>46</v>
      </c>
      <c r="C57" s="63">
        <v>10</v>
      </c>
      <c r="F57" s="51"/>
      <c r="G57" s="52"/>
    </row>
    <row r="58" spans="1:7" x14ac:dyDescent="0.2">
      <c r="A58" s="62">
        <v>41</v>
      </c>
      <c r="B58" s="57" t="s">
        <v>30</v>
      </c>
      <c r="C58" s="58">
        <v>35</v>
      </c>
      <c r="F58" s="51"/>
      <c r="G58" s="52"/>
    </row>
    <row r="59" spans="1:7" x14ac:dyDescent="0.2">
      <c r="A59" s="62">
        <v>42</v>
      </c>
      <c r="B59" s="57" t="s">
        <v>54</v>
      </c>
      <c r="C59" s="58">
        <v>15</v>
      </c>
      <c r="F59" s="51"/>
      <c r="G59" s="52"/>
    </row>
    <row r="60" spans="1:7" x14ac:dyDescent="0.2">
      <c r="A60" s="62">
        <v>43</v>
      </c>
      <c r="B60" s="57" t="s">
        <v>58</v>
      </c>
      <c r="C60" s="58">
        <v>3</v>
      </c>
      <c r="F60" s="51"/>
      <c r="G60" s="52"/>
    </row>
    <row r="61" spans="1:7" x14ac:dyDescent="0.2">
      <c r="A61" s="62">
        <v>44</v>
      </c>
      <c r="B61" s="57" t="s">
        <v>59</v>
      </c>
      <c r="C61" s="58">
        <v>5</v>
      </c>
      <c r="F61" s="51"/>
      <c r="G61" s="52"/>
    </row>
    <row r="62" spans="1:7" x14ac:dyDescent="0.2">
      <c r="A62" s="56"/>
      <c r="B62" s="59" t="s">
        <v>6</v>
      </c>
      <c r="C62" s="60">
        <f>SUM(C55:C61)</f>
        <v>91</v>
      </c>
      <c r="D62" s="51"/>
      <c r="F62" s="51"/>
      <c r="G62" s="52"/>
    </row>
    <row r="63" spans="1:7" x14ac:dyDescent="0.2">
      <c r="A63" s="56" t="s">
        <v>31</v>
      </c>
      <c r="B63" s="57"/>
      <c r="C63" s="58"/>
      <c r="F63" s="51"/>
      <c r="G63" s="52"/>
    </row>
    <row r="64" spans="1:7" x14ac:dyDescent="0.2">
      <c r="A64" s="56">
        <v>45</v>
      </c>
      <c r="B64" s="57" t="s">
        <v>44</v>
      </c>
      <c r="C64" s="58">
        <v>15</v>
      </c>
      <c r="F64" s="51"/>
      <c r="G64" s="52"/>
    </row>
    <row r="65" spans="1:7" x14ac:dyDescent="0.2">
      <c r="A65" s="56">
        <v>46</v>
      </c>
      <c r="B65" s="57" t="s">
        <v>32</v>
      </c>
      <c r="C65" s="58">
        <v>15</v>
      </c>
      <c r="F65" s="51"/>
      <c r="G65" s="52"/>
    </row>
    <row r="66" spans="1:7" x14ac:dyDescent="0.2">
      <c r="A66" s="56">
        <v>47</v>
      </c>
      <c r="B66" s="57" t="s">
        <v>33</v>
      </c>
      <c r="C66" s="58">
        <v>8</v>
      </c>
      <c r="F66" s="51"/>
      <c r="G66" s="52"/>
    </row>
    <row r="67" spans="1:7" x14ac:dyDescent="0.2">
      <c r="A67" s="56"/>
      <c r="B67" s="59" t="s">
        <v>6</v>
      </c>
      <c r="C67" s="60">
        <f>SUM(C64:C66)</f>
        <v>38</v>
      </c>
      <c r="F67" s="51"/>
      <c r="G67" s="52"/>
    </row>
    <row r="68" spans="1:7" x14ac:dyDescent="0.2">
      <c r="A68" s="56" t="s">
        <v>34</v>
      </c>
      <c r="B68" s="57"/>
      <c r="C68" s="58"/>
      <c r="F68" s="51"/>
      <c r="G68" s="52"/>
    </row>
    <row r="69" spans="1:7" x14ac:dyDescent="0.2">
      <c r="A69" s="56">
        <v>48</v>
      </c>
      <c r="B69" s="57" t="s">
        <v>35</v>
      </c>
      <c r="C69" s="58">
        <v>88</v>
      </c>
      <c r="F69" s="51"/>
      <c r="G69" s="52"/>
    </row>
    <row r="70" spans="1:7" x14ac:dyDescent="0.2">
      <c r="A70" s="56">
        <v>49</v>
      </c>
      <c r="B70" s="57" t="s">
        <v>55</v>
      </c>
      <c r="C70" s="58">
        <v>14</v>
      </c>
      <c r="F70" s="51"/>
      <c r="G70" s="52"/>
    </row>
    <row r="71" spans="1:7" x14ac:dyDescent="0.2">
      <c r="A71" s="56">
        <v>50</v>
      </c>
      <c r="B71" s="65" t="s">
        <v>82</v>
      </c>
      <c r="C71" s="58">
        <v>5</v>
      </c>
      <c r="F71" s="51"/>
      <c r="G71" s="52"/>
    </row>
    <row r="72" spans="1:7" x14ac:dyDescent="0.2">
      <c r="A72" s="56"/>
      <c r="B72" s="59" t="s">
        <v>6</v>
      </c>
      <c r="C72" s="60">
        <f>C69+C70+C71</f>
        <v>107</v>
      </c>
      <c r="F72" s="51"/>
      <c r="G72" s="52"/>
    </row>
    <row r="73" spans="1:7" x14ac:dyDescent="0.2">
      <c r="A73" s="56" t="s">
        <v>36</v>
      </c>
      <c r="B73" s="57"/>
      <c r="C73" s="58"/>
      <c r="F73" s="51"/>
      <c r="G73" s="52"/>
    </row>
    <row r="74" spans="1:7" x14ac:dyDescent="0.2">
      <c r="A74" s="56">
        <v>51</v>
      </c>
      <c r="B74" s="57" t="s">
        <v>37</v>
      </c>
      <c r="C74" s="58">
        <v>15</v>
      </c>
      <c r="F74" s="51"/>
      <c r="G74" s="52"/>
    </row>
    <row r="75" spans="1:7" x14ac:dyDescent="0.2">
      <c r="A75" s="56">
        <v>52</v>
      </c>
      <c r="B75" s="57" t="s">
        <v>38</v>
      </c>
      <c r="C75" s="58">
        <f>5+30</f>
        <v>35</v>
      </c>
      <c r="F75" s="51"/>
      <c r="G75" s="52"/>
    </row>
    <row r="76" spans="1:7" x14ac:dyDescent="0.2">
      <c r="A76" s="56">
        <v>53</v>
      </c>
      <c r="B76" s="57" t="s">
        <v>39</v>
      </c>
      <c r="C76" s="58">
        <v>12</v>
      </c>
      <c r="F76" s="51"/>
      <c r="G76" s="52"/>
    </row>
    <row r="77" spans="1:7" x14ac:dyDescent="0.2">
      <c r="A77" s="56"/>
      <c r="B77" s="59" t="s">
        <v>6</v>
      </c>
      <c r="C77" s="60">
        <f>SUM(C74:C76)</f>
        <v>62</v>
      </c>
      <c r="F77" s="51"/>
      <c r="G77" s="52"/>
    </row>
    <row r="78" spans="1:7" x14ac:dyDescent="0.2">
      <c r="A78" s="56" t="s">
        <v>40</v>
      </c>
      <c r="B78" s="57"/>
      <c r="C78" s="58"/>
      <c r="F78" s="51"/>
      <c r="G78" s="52"/>
    </row>
    <row r="79" spans="1:7" x14ac:dyDescent="0.2">
      <c r="A79" s="56">
        <v>54</v>
      </c>
      <c r="B79" s="57" t="s">
        <v>41</v>
      </c>
      <c r="C79" s="58">
        <v>2</v>
      </c>
      <c r="F79" s="51"/>
      <c r="G79" s="52"/>
    </row>
    <row r="80" spans="1:7" s="69" customFormat="1" x14ac:dyDescent="0.2">
      <c r="A80" s="66">
        <v>55</v>
      </c>
      <c r="B80" s="67" t="s">
        <v>47</v>
      </c>
      <c r="C80" s="68">
        <v>6</v>
      </c>
      <c r="F80" s="70"/>
      <c r="G80" s="71"/>
    </row>
    <row r="81" spans="1:7" s="69" customFormat="1" x14ac:dyDescent="0.2">
      <c r="A81" s="66">
        <v>56</v>
      </c>
      <c r="B81" s="67" t="s">
        <v>88</v>
      </c>
      <c r="C81" s="68">
        <v>14</v>
      </c>
      <c r="F81" s="70"/>
      <c r="G81" s="71"/>
    </row>
    <row r="82" spans="1:7" ht="13.5" thickBot="1" x14ac:dyDescent="0.25">
      <c r="A82" s="72"/>
      <c r="B82" s="73" t="s">
        <v>6</v>
      </c>
      <c r="C82" s="74">
        <f>SUM(C79:C81)</f>
        <v>22</v>
      </c>
    </row>
    <row r="83" spans="1:7" x14ac:dyDescent="0.2">
      <c r="A83" s="75" t="s">
        <v>42</v>
      </c>
      <c r="B83" s="76"/>
      <c r="C83" s="77">
        <f>C15+C23+C30+C35+C53+C62+C67+C72+C77+C82</f>
        <v>849</v>
      </c>
    </row>
    <row r="84" spans="1:7" x14ac:dyDescent="0.2">
      <c r="A84" s="41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1" manualBreakCount="1">
    <brk id="6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showGridLines="0" zoomScaleNormal="100" zoomScaleSheetLayoutView="100" workbookViewId="0">
      <selection activeCell="D11" sqref="D11"/>
    </sheetView>
  </sheetViews>
  <sheetFormatPr defaultRowHeight="12.75" x14ac:dyDescent="0.2"/>
  <cols>
    <col min="1" max="1" width="62" style="79" customWidth="1"/>
    <col min="2" max="2" width="11" style="10" bestFit="1" customWidth="1"/>
    <col min="3" max="247" width="9.140625" style="10"/>
    <col min="248" max="248" width="36.140625" style="10" customWidth="1"/>
    <col min="249" max="249" width="11" style="10" bestFit="1" customWidth="1"/>
    <col min="250" max="503" width="9.140625" style="10"/>
    <col min="504" max="504" width="36.140625" style="10" customWidth="1"/>
    <col min="505" max="505" width="11" style="10" bestFit="1" customWidth="1"/>
    <col min="506" max="759" width="9.140625" style="10"/>
    <col min="760" max="760" width="36.140625" style="10" customWidth="1"/>
    <col min="761" max="761" width="11" style="10" bestFit="1" customWidth="1"/>
    <col min="762" max="1015" width="9.140625" style="10"/>
    <col min="1016" max="1016" width="36.140625" style="10" customWidth="1"/>
    <col min="1017" max="1017" width="11" style="10" bestFit="1" customWidth="1"/>
    <col min="1018" max="1271" width="9.140625" style="10"/>
    <col min="1272" max="1272" width="36.140625" style="10" customWidth="1"/>
    <col min="1273" max="1273" width="11" style="10" bestFit="1" customWidth="1"/>
    <col min="1274" max="1527" width="9.140625" style="10"/>
    <col min="1528" max="1528" width="36.140625" style="10" customWidth="1"/>
    <col min="1529" max="1529" width="11" style="10" bestFit="1" customWidth="1"/>
    <col min="1530" max="1783" width="9.140625" style="10"/>
    <col min="1784" max="1784" width="36.140625" style="10" customWidth="1"/>
    <col min="1785" max="1785" width="11" style="10" bestFit="1" customWidth="1"/>
    <col min="1786" max="2039" width="9.140625" style="10"/>
    <col min="2040" max="2040" width="36.140625" style="10" customWidth="1"/>
    <col min="2041" max="2041" width="11" style="10" bestFit="1" customWidth="1"/>
    <col min="2042" max="2295" width="9.140625" style="10"/>
    <col min="2296" max="2296" width="36.140625" style="10" customWidth="1"/>
    <col min="2297" max="2297" width="11" style="10" bestFit="1" customWidth="1"/>
    <col min="2298" max="2551" width="9.140625" style="10"/>
    <col min="2552" max="2552" width="36.140625" style="10" customWidth="1"/>
    <col min="2553" max="2553" width="11" style="10" bestFit="1" customWidth="1"/>
    <col min="2554" max="2807" width="9.140625" style="10"/>
    <col min="2808" max="2808" width="36.140625" style="10" customWidth="1"/>
    <col min="2809" max="2809" width="11" style="10" bestFit="1" customWidth="1"/>
    <col min="2810" max="3063" width="9.140625" style="10"/>
    <col min="3064" max="3064" width="36.140625" style="10" customWidth="1"/>
    <col min="3065" max="3065" width="11" style="10" bestFit="1" customWidth="1"/>
    <col min="3066" max="3319" width="9.140625" style="10"/>
    <col min="3320" max="3320" width="36.140625" style="10" customWidth="1"/>
    <col min="3321" max="3321" width="11" style="10" bestFit="1" customWidth="1"/>
    <col min="3322" max="3575" width="9.140625" style="10"/>
    <col min="3576" max="3576" width="36.140625" style="10" customWidth="1"/>
    <col min="3577" max="3577" width="11" style="10" bestFit="1" customWidth="1"/>
    <col min="3578" max="3831" width="9.140625" style="10"/>
    <col min="3832" max="3832" width="36.140625" style="10" customWidth="1"/>
    <col min="3833" max="3833" width="11" style="10" bestFit="1" customWidth="1"/>
    <col min="3834" max="4087" width="9.140625" style="10"/>
    <col min="4088" max="4088" width="36.140625" style="10" customWidth="1"/>
    <col min="4089" max="4089" width="11" style="10" bestFit="1" customWidth="1"/>
    <col min="4090" max="4343" width="9.140625" style="10"/>
    <col min="4344" max="4344" width="36.140625" style="10" customWidth="1"/>
    <col min="4345" max="4345" width="11" style="10" bestFit="1" customWidth="1"/>
    <col min="4346" max="4599" width="9.140625" style="10"/>
    <col min="4600" max="4600" width="36.140625" style="10" customWidth="1"/>
    <col min="4601" max="4601" width="11" style="10" bestFit="1" customWidth="1"/>
    <col min="4602" max="4855" width="9.140625" style="10"/>
    <col min="4856" max="4856" width="36.140625" style="10" customWidth="1"/>
    <col min="4857" max="4857" width="11" style="10" bestFit="1" customWidth="1"/>
    <col min="4858" max="5111" width="9.140625" style="10"/>
    <col min="5112" max="5112" width="36.140625" style="10" customWidth="1"/>
    <col min="5113" max="5113" width="11" style="10" bestFit="1" customWidth="1"/>
    <col min="5114" max="5367" width="9.140625" style="10"/>
    <col min="5368" max="5368" width="36.140625" style="10" customWidth="1"/>
    <col min="5369" max="5369" width="11" style="10" bestFit="1" customWidth="1"/>
    <col min="5370" max="5623" width="9.140625" style="10"/>
    <col min="5624" max="5624" width="36.140625" style="10" customWidth="1"/>
    <col min="5625" max="5625" width="11" style="10" bestFit="1" customWidth="1"/>
    <col min="5626" max="5879" width="9.140625" style="10"/>
    <col min="5880" max="5880" width="36.140625" style="10" customWidth="1"/>
    <col min="5881" max="5881" width="11" style="10" bestFit="1" customWidth="1"/>
    <col min="5882" max="6135" width="9.140625" style="10"/>
    <col min="6136" max="6136" width="36.140625" style="10" customWidth="1"/>
    <col min="6137" max="6137" width="11" style="10" bestFit="1" customWidth="1"/>
    <col min="6138" max="6391" width="9.140625" style="10"/>
    <col min="6392" max="6392" width="36.140625" style="10" customWidth="1"/>
    <col min="6393" max="6393" width="11" style="10" bestFit="1" customWidth="1"/>
    <col min="6394" max="6647" width="9.140625" style="10"/>
    <col min="6648" max="6648" width="36.140625" style="10" customWidth="1"/>
    <col min="6649" max="6649" width="11" style="10" bestFit="1" customWidth="1"/>
    <col min="6650" max="6903" width="9.140625" style="10"/>
    <col min="6904" max="6904" width="36.140625" style="10" customWidth="1"/>
    <col min="6905" max="6905" width="11" style="10" bestFit="1" customWidth="1"/>
    <col min="6906" max="7159" width="9.140625" style="10"/>
    <col min="7160" max="7160" width="36.140625" style="10" customWidth="1"/>
    <col min="7161" max="7161" width="11" style="10" bestFit="1" customWidth="1"/>
    <col min="7162" max="7415" width="9.140625" style="10"/>
    <col min="7416" max="7416" width="36.140625" style="10" customWidth="1"/>
    <col min="7417" max="7417" width="11" style="10" bestFit="1" customWidth="1"/>
    <col min="7418" max="7671" width="9.140625" style="10"/>
    <col min="7672" max="7672" width="36.140625" style="10" customWidth="1"/>
    <col min="7673" max="7673" width="11" style="10" bestFit="1" customWidth="1"/>
    <col min="7674" max="7927" width="9.140625" style="10"/>
    <col min="7928" max="7928" width="36.140625" style="10" customWidth="1"/>
    <col min="7929" max="7929" width="11" style="10" bestFit="1" customWidth="1"/>
    <col min="7930" max="8183" width="9.140625" style="10"/>
    <col min="8184" max="8184" width="36.140625" style="10" customWidth="1"/>
    <col min="8185" max="8185" width="11" style="10" bestFit="1" customWidth="1"/>
    <col min="8186" max="8439" width="9.140625" style="10"/>
    <col min="8440" max="8440" width="36.140625" style="10" customWidth="1"/>
    <col min="8441" max="8441" width="11" style="10" bestFit="1" customWidth="1"/>
    <col min="8442" max="8695" width="9.140625" style="10"/>
    <col min="8696" max="8696" width="36.140625" style="10" customWidth="1"/>
    <col min="8697" max="8697" width="11" style="10" bestFit="1" customWidth="1"/>
    <col min="8698" max="8951" width="9.140625" style="10"/>
    <col min="8952" max="8952" width="36.140625" style="10" customWidth="1"/>
    <col min="8953" max="8953" width="11" style="10" bestFit="1" customWidth="1"/>
    <col min="8954" max="9207" width="9.140625" style="10"/>
    <col min="9208" max="9208" width="36.140625" style="10" customWidth="1"/>
    <col min="9209" max="9209" width="11" style="10" bestFit="1" customWidth="1"/>
    <col min="9210" max="9463" width="9.140625" style="10"/>
    <col min="9464" max="9464" width="36.140625" style="10" customWidth="1"/>
    <col min="9465" max="9465" width="11" style="10" bestFit="1" customWidth="1"/>
    <col min="9466" max="9719" width="9.140625" style="10"/>
    <col min="9720" max="9720" width="36.140625" style="10" customWidth="1"/>
    <col min="9721" max="9721" width="11" style="10" bestFit="1" customWidth="1"/>
    <col min="9722" max="9975" width="9.140625" style="10"/>
    <col min="9976" max="9976" width="36.140625" style="10" customWidth="1"/>
    <col min="9977" max="9977" width="11" style="10" bestFit="1" customWidth="1"/>
    <col min="9978" max="10231" width="9.140625" style="10"/>
    <col min="10232" max="10232" width="36.140625" style="10" customWidth="1"/>
    <col min="10233" max="10233" width="11" style="10" bestFit="1" customWidth="1"/>
    <col min="10234" max="10487" width="9.140625" style="10"/>
    <col min="10488" max="10488" width="36.140625" style="10" customWidth="1"/>
    <col min="10489" max="10489" width="11" style="10" bestFit="1" customWidth="1"/>
    <col min="10490" max="10743" width="9.140625" style="10"/>
    <col min="10744" max="10744" width="36.140625" style="10" customWidth="1"/>
    <col min="10745" max="10745" width="11" style="10" bestFit="1" customWidth="1"/>
    <col min="10746" max="10999" width="9.140625" style="10"/>
    <col min="11000" max="11000" width="36.140625" style="10" customWidth="1"/>
    <col min="11001" max="11001" width="11" style="10" bestFit="1" customWidth="1"/>
    <col min="11002" max="11255" width="9.140625" style="10"/>
    <col min="11256" max="11256" width="36.140625" style="10" customWidth="1"/>
    <col min="11257" max="11257" width="11" style="10" bestFit="1" customWidth="1"/>
    <col min="11258" max="11511" width="9.140625" style="10"/>
    <col min="11512" max="11512" width="36.140625" style="10" customWidth="1"/>
    <col min="11513" max="11513" width="11" style="10" bestFit="1" customWidth="1"/>
    <col min="11514" max="11767" width="9.140625" style="10"/>
    <col min="11768" max="11768" width="36.140625" style="10" customWidth="1"/>
    <col min="11769" max="11769" width="11" style="10" bestFit="1" customWidth="1"/>
    <col min="11770" max="12023" width="9.140625" style="10"/>
    <col min="12024" max="12024" width="36.140625" style="10" customWidth="1"/>
    <col min="12025" max="12025" width="11" style="10" bestFit="1" customWidth="1"/>
    <col min="12026" max="12279" width="9.140625" style="10"/>
    <col min="12280" max="12280" width="36.140625" style="10" customWidth="1"/>
    <col min="12281" max="12281" width="11" style="10" bestFit="1" customWidth="1"/>
    <col min="12282" max="12535" width="9.140625" style="10"/>
    <col min="12536" max="12536" width="36.140625" style="10" customWidth="1"/>
    <col min="12537" max="12537" width="11" style="10" bestFit="1" customWidth="1"/>
    <col min="12538" max="12791" width="9.140625" style="10"/>
    <col min="12792" max="12792" width="36.140625" style="10" customWidth="1"/>
    <col min="12793" max="12793" width="11" style="10" bestFit="1" customWidth="1"/>
    <col min="12794" max="13047" width="9.140625" style="10"/>
    <col min="13048" max="13048" width="36.140625" style="10" customWidth="1"/>
    <col min="13049" max="13049" width="11" style="10" bestFit="1" customWidth="1"/>
    <col min="13050" max="13303" width="9.140625" style="10"/>
    <col min="13304" max="13304" width="36.140625" style="10" customWidth="1"/>
    <col min="13305" max="13305" width="11" style="10" bestFit="1" customWidth="1"/>
    <col min="13306" max="13559" width="9.140625" style="10"/>
    <col min="13560" max="13560" width="36.140625" style="10" customWidth="1"/>
    <col min="13561" max="13561" width="11" style="10" bestFit="1" customWidth="1"/>
    <col min="13562" max="13815" width="9.140625" style="10"/>
    <col min="13816" max="13816" width="36.140625" style="10" customWidth="1"/>
    <col min="13817" max="13817" width="11" style="10" bestFit="1" customWidth="1"/>
    <col min="13818" max="14071" width="9.140625" style="10"/>
    <col min="14072" max="14072" width="36.140625" style="10" customWidth="1"/>
    <col min="14073" max="14073" width="11" style="10" bestFit="1" customWidth="1"/>
    <col min="14074" max="14327" width="9.140625" style="10"/>
    <col min="14328" max="14328" width="36.140625" style="10" customWidth="1"/>
    <col min="14329" max="14329" width="11" style="10" bestFit="1" customWidth="1"/>
    <col min="14330" max="14583" width="9.140625" style="10"/>
    <col min="14584" max="14584" width="36.140625" style="10" customWidth="1"/>
    <col min="14585" max="14585" width="11" style="10" bestFit="1" customWidth="1"/>
    <col min="14586" max="14839" width="9.140625" style="10"/>
    <col min="14840" max="14840" width="36.140625" style="10" customWidth="1"/>
    <col min="14841" max="14841" width="11" style="10" bestFit="1" customWidth="1"/>
    <col min="14842" max="15095" width="9.140625" style="10"/>
    <col min="15096" max="15096" width="36.140625" style="10" customWidth="1"/>
    <col min="15097" max="15097" width="11" style="10" bestFit="1" customWidth="1"/>
    <col min="15098" max="15351" width="9.140625" style="10"/>
    <col min="15352" max="15352" width="36.140625" style="10" customWidth="1"/>
    <col min="15353" max="15353" width="11" style="10" bestFit="1" customWidth="1"/>
    <col min="15354" max="15607" width="9.140625" style="10"/>
    <col min="15608" max="15608" width="36.140625" style="10" customWidth="1"/>
    <col min="15609" max="15609" width="11" style="10" bestFit="1" customWidth="1"/>
    <col min="15610" max="15863" width="9.140625" style="10"/>
    <col min="15864" max="15864" width="36.140625" style="10" customWidth="1"/>
    <col min="15865" max="15865" width="11" style="10" bestFit="1" customWidth="1"/>
    <col min="15866" max="16119" width="9.140625" style="10"/>
    <col min="16120" max="16120" width="36.140625" style="10" customWidth="1"/>
    <col min="16121" max="16121" width="11" style="10" bestFit="1" customWidth="1"/>
    <col min="16122" max="16384" width="9.140625" style="10"/>
  </cols>
  <sheetData>
    <row r="1" spans="1:2" ht="15" x14ac:dyDescent="0.25">
      <c r="A1"/>
      <c r="B1" s="11"/>
    </row>
    <row r="2" spans="1:2" s="82" customFormat="1" ht="41.25" customHeight="1" x14ac:dyDescent="0.3">
      <c r="A2" s="81" t="s">
        <v>121</v>
      </c>
      <c r="B2" s="12"/>
    </row>
    <row r="3" spans="1:2" ht="15" x14ac:dyDescent="0.25">
      <c r="A3"/>
    </row>
    <row r="4" spans="1:2" ht="15" x14ac:dyDescent="0.25">
      <c r="A4"/>
    </row>
    <row r="5" spans="1:2" x14ac:dyDescent="0.2">
      <c r="A5" s="80" t="s">
        <v>99</v>
      </c>
    </row>
    <row r="6" spans="1:2" x14ac:dyDescent="0.2">
      <c r="A6" s="80" t="s">
        <v>100</v>
      </c>
    </row>
    <row r="7" spans="1:2" x14ac:dyDescent="0.2">
      <c r="A7" s="80" t="s">
        <v>101</v>
      </c>
    </row>
    <row r="8" spans="1:2" x14ac:dyDescent="0.2">
      <c r="A8" s="80" t="s">
        <v>102</v>
      </c>
    </row>
    <row r="9" spans="1:2" x14ac:dyDescent="0.2">
      <c r="A9" s="80" t="s">
        <v>103</v>
      </c>
    </row>
    <row r="10" spans="1:2" x14ac:dyDescent="0.2">
      <c r="A10" s="80" t="s">
        <v>104</v>
      </c>
    </row>
    <row r="11" spans="1:2" x14ac:dyDescent="0.2">
      <c r="A11" s="80" t="s">
        <v>105</v>
      </c>
    </row>
    <row r="12" spans="1:2" x14ac:dyDescent="0.2">
      <c r="A12" s="80" t="s">
        <v>106</v>
      </c>
    </row>
    <row r="13" spans="1:2" x14ac:dyDescent="0.2">
      <c r="A13" s="80" t="s">
        <v>107</v>
      </c>
    </row>
    <row r="14" spans="1:2" x14ac:dyDescent="0.2">
      <c r="A14" s="80" t="s">
        <v>108</v>
      </c>
    </row>
    <row r="15" spans="1:2" x14ac:dyDescent="0.2">
      <c r="A15" s="80" t="s">
        <v>109</v>
      </c>
    </row>
    <row r="16" spans="1:2" x14ac:dyDescent="0.2">
      <c r="A16" s="80" t="s">
        <v>110</v>
      </c>
    </row>
    <row r="17" spans="1:1" x14ac:dyDescent="0.2">
      <c r="A17" s="80" t="s">
        <v>111</v>
      </c>
    </row>
    <row r="18" spans="1:1" x14ac:dyDescent="0.2">
      <c r="A18" s="80" t="s">
        <v>112</v>
      </c>
    </row>
    <row r="19" spans="1:1" x14ac:dyDescent="0.2">
      <c r="A19" s="80" t="s">
        <v>113</v>
      </c>
    </row>
    <row r="20" spans="1:1" x14ac:dyDescent="0.2">
      <c r="A20" s="80" t="s">
        <v>114</v>
      </c>
    </row>
    <row r="21" spans="1:1" x14ac:dyDescent="0.2">
      <c r="A21" s="80" t="s">
        <v>115</v>
      </c>
    </row>
    <row r="22" spans="1:1" x14ac:dyDescent="0.2">
      <c r="A22" s="80" t="s">
        <v>116</v>
      </c>
    </row>
    <row r="23" spans="1:1" x14ac:dyDescent="0.2">
      <c r="A23" s="80" t="s">
        <v>117</v>
      </c>
    </row>
    <row r="24" spans="1:1" x14ac:dyDescent="0.2">
      <c r="A24" s="80" t="s">
        <v>118</v>
      </c>
    </row>
    <row r="25" spans="1:1" x14ac:dyDescent="0.2">
      <c r="A25" s="80" t="s">
        <v>119</v>
      </c>
    </row>
    <row r="26" spans="1:1" x14ac:dyDescent="0.2">
      <c r="A26" s="80" t="s">
        <v>120</v>
      </c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konvert">
              <controlPr defaultSize="0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7DE094AD1834D8509D36F91E98CAA" ma:contentTypeVersion="0" ma:contentTypeDescription="Ustvari nov dokument." ma:contentTypeScope="" ma:versionID="5ebc4516957d28f855451fac826aa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c75116dd7c71a50cbc6f7894763a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F03AB6-C7AB-449D-A495-9D0049C93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657ED7-81F9-4CC2-BAA0-B80CF890F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E2FED8-B756-4E5D-B711-C47866CC8A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'2'!Področje_tiskanja</vt:lpstr>
      <vt:lpstr>'3'!Področje_tiskanja</vt:lpstr>
      <vt:lpstr>'2'!Tiskanje_naslovov</vt:lpstr>
    </vt:vector>
  </TitlesOfParts>
  <Company>SSZ 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Liljana Kropivšek</dc:creator>
  <cp:lastModifiedBy>Tomaž Bregar Horvat</cp:lastModifiedBy>
  <cp:lastPrinted>2024-11-04T13:26:52Z</cp:lastPrinted>
  <dcterms:created xsi:type="dcterms:W3CDTF">2013-01-26T17:34:42Z</dcterms:created>
  <dcterms:modified xsi:type="dcterms:W3CDTF">2025-01-10T13:44:20Z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0x0101007447DE094AD1834D8509D36F91E98CAA</vt:lpwstr>
  </property>
</Properties>
</file>