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TW zadeve RAZNO\Ujma tabele\Seznam objektov ujma zakon\"/>
    </mc:Choice>
  </mc:AlternateContent>
  <xr:revisionPtr revIDLastSave="0" documentId="13_ncr:1_{43B796D0-1664-4067-B561-6D0DD9087621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9" i="1" l="1"/>
  <c r="T45" i="1"/>
  <c r="T38" i="1"/>
  <c r="T27" i="1"/>
  <c r="T25" i="1"/>
  <c r="T16" i="1" l="1"/>
  <c r="T10" i="1"/>
  <c r="T8" i="1"/>
  <c r="T51" i="1" l="1"/>
  <c r="Q51" i="1"/>
  <c r="P51" i="1" l="1"/>
  <c r="S51" i="1"/>
</calcChain>
</file>

<file path=xl/sharedStrings.xml><?xml version="1.0" encoding="utf-8"?>
<sst xmlns="http://schemas.openxmlformats.org/spreadsheetml/2006/main" count="516" uniqueCount="185">
  <si>
    <t>SIF_NRP</t>
  </si>
  <si>
    <t>SIF_PROJ</t>
  </si>
  <si>
    <t>UKREP</t>
  </si>
  <si>
    <t>NAZIV</t>
  </si>
  <si>
    <t>Skrbnik</t>
  </si>
  <si>
    <t>OBCINA</t>
  </si>
  <si>
    <t>REGIJA</t>
  </si>
  <si>
    <t>UJMA</t>
  </si>
  <si>
    <t>NUJNO</t>
  </si>
  <si>
    <t>TIP</t>
  </si>
  <si>
    <t>2431-23-0030</t>
  </si>
  <si>
    <t>23-0030</t>
  </si>
  <si>
    <t>REKO</t>
  </si>
  <si>
    <t>Rekonstrukcija ceste Bohinjska Bistrica-Vresje</t>
  </si>
  <si>
    <t>MIKOLAVČIČ PETAN SANDRA</t>
  </si>
  <si>
    <t>BOHINJ</t>
  </si>
  <si>
    <t>GORENJSKA</t>
  </si>
  <si>
    <t>DA</t>
  </si>
  <si>
    <t>NE</t>
  </si>
  <si>
    <t>A</t>
  </si>
  <si>
    <t>2415-08-0053</t>
  </si>
  <si>
    <t>08-0053</t>
  </si>
  <si>
    <t>OBNO</t>
  </si>
  <si>
    <t>Črna - Šentvid</t>
  </si>
  <si>
    <t>KOKOT ALJOŠA</t>
  </si>
  <si>
    <t>ČRNA NA KOROŠKEM</t>
  </si>
  <si>
    <t>KOROŠKA</t>
  </si>
  <si>
    <t>2431-19-0071</t>
  </si>
  <si>
    <t>19-0071</t>
  </si>
  <si>
    <t>ZIDS</t>
  </si>
  <si>
    <t>Sanacija zidov in ceste Koprivna-Črna</t>
  </si>
  <si>
    <t>POTRČ ALENKA</t>
  </si>
  <si>
    <t>2431-23-0010</t>
  </si>
  <si>
    <t>23-0010</t>
  </si>
  <si>
    <t>Rekonstrukcija ceste Sleme-Črna na Koroškem</t>
  </si>
  <si>
    <t>2415-10-0102</t>
  </si>
  <si>
    <t>10-0102</t>
  </si>
  <si>
    <t xml:space="preserve">Rekonstrukcija ceste Mežica-Črna na Koroškem </t>
  </si>
  <si>
    <t>ČRNA NA KOROŠKEM; MEŽICA</t>
  </si>
  <si>
    <t>2431-18-0131</t>
  </si>
  <si>
    <t>18-0131</t>
  </si>
  <si>
    <t>KOLE</t>
  </si>
  <si>
    <t>Kolesarsko omrežje Koroške regije</t>
  </si>
  <si>
    <t>GEDRIH ALEŠ</t>
  </si>
  <si>
    <t>ČRNA NA KOROŠKEM; SLOVENJ GRADEC; RAVNE; PREVALJE; MEŽICA; DRAVOGRAD</t>
  </si>
  <si>
    <t>2431-17-0038</t>
  </si>
  <si>
    <t>17-0038</t>
  </si>
  <si>
    <t>Sanacija zidov in brežin Trebija - Svodenj</t>
  </si>
  <si>
    <t>GORENJA VAS-POLJANE</t>
  </si>
  <si>
    <t>24-0009</t>
  </si>
  <si>
    <t>Škofja Loka - Gorenja vas</t>
  </si>
  <si>
    <t>SA</t>
  </si>
  <si>
    <t>2415-07-0087</t>
  </si>
  <si>
    <t>07-0087</t>
  </si>
  <si>
    <t>OBVO</t>
  </si>
  <si>
    <t>Gornji Grad</t>
  </si>
  <si>
    <t>GORNJI GRAD</t>
  </si>
  <si>
    <t>SAVINJSKA</t>
  </si>
  <si>
    <t>Grad</t>
  </si>
  <si>
    <t>GRAD</t>
  </si>
  <si>
    <t>POMURSKA</t>
  </si>
  <si>
    <t>2431-21-0061</t>
  </si>
  <si>
    <t>21-0061</t>
  </si>
  <si>
    <t>URED</t>
  </si>
  <si>
    <t>Ureditev Hrastnik - most čez Savo</t>
  </si>
  <si>
    <t>ZOTLAR STANISLAV</t>
  </si>
  <si>
    <t>HRASTNIK</t>
  </si>
  <si>
    <t>ZASAVSKA</t>
  </si>
  <si>
    <t>Rekonstrukcija ceste Mekinje - Strahovica - Kamniška Bistrica</t>
  </si>
  <si>
    <t>KAMNIK</t>
  </si>
  <si>
    <t>OSREDNJESLOVENSKA</t>
  </si>
  <si>
    <t>Podlom - Kranjski rak - Luče</t>
  </si>
  <si>
    <t>KAMNIK, LUČE</t>
  </si>
  <si>
    <t>OSREDNJESLOVENSKA, SAVINJSKA</t>
  </si>
  <si>
    <t>Zgornja Kungota - MP Plač</t>
  </si>
  <si>
    <t>KUNGOTA</t>
  </si>
  <si>
    <t>PODRAVSKA</t>
  </si>
  <si>
    <t>2415-98-0543</t>
  </si>
  <si>
    <t>98-0543</t>
  </si>
  <si>
    <t>NOVO</t>
  </si>
  <si>
    <t>Novogradnja Hrastnik-Zidani Most</t>
  </si>
  <si>
    <t>PAVLIN JERNEJ</t>
  </si>
  <si>
    <t>LAŠKO; HRASTNIK</t>
  </si>
  <si>
    <t>SAVINJSKA; ZASAVSKA</t>
  </si>
  <si>
    <t>Rekonstrukcija ceste Mozirje-Luče-Sestre Logar</t>
  </si>
  <si>
    <t>LJUBNO,</t>
  </si>
  <si>
    <t>LJUBNO, REČICA OB SAVINJI</t>
  </si>
  <si>
    <t>2415-94-0413</t>
  </si>
  <si>
    <t>94-0413</t>
  </si>
  <si>
    <t>Obvoznica Luče</t>
  </si>
  <si>
    <t>LUČE</t>
  </si>
  <si>
    <t>94-0414</t>
  </si>
  <si>
    <t>LUČE, SOLČAVA</t>
  </si>
  <si>
    <t>2415-08-0068</t>
  </si>
  <si>
    <t>08-0068</t>
  </si>
  <si>
    <t>Bresternica - Jurij</t>
  </si>
  <si>
    <t>MARIBOR</t>
  </si>
  <si>
    <t>Brestrnica - Gaj - Sveti Jurij</t>
  </si>
  <si>
    <t>2415-10-0079</t>
  </si>
  <si>
    <t>10-0079</t>
  </si>
  <si>
    <t>R2-425: ureditev ceste skozi središče Mežice</t>
  </si>
  <si>
    <t>MEŽICA</t>
  </si>
  <si>
    <t>Poljana - Šentvid</t>
  </si>
  <si>
    <t>MOZIRJE</t>
  </si>
  <si>
    <t>2431-21-0039</t>
  </si>
  <si>
    <t>21-0039</t>
  </si>
  <si>
    <t>Rekonstrukcija ceste Preska-Letuš</t>
  </si>
  <si>
    <t>MOZIRJE; BRASLOVČE</t>
  </si>
  <si>
    <t>NAZARJE</t>
  </si>
  <si>
    <t>2415-02-0160</t>
  </si>
  <si>
    <t>02-0160</t>
  </si>
  <si>
    <t xml:space="preserve">Rekonstrukcija ceste Nazarje-Gornji Grad </t>
  </si>
  <si>
    <t>NAZARJE; GORNJI GRAD</t>
  </si>
  <si>
    <t>Spodnje Jezersko - Preddvor (plaz)</t>
  </si>
  <si>
    <t>PREDDVOR</t>
  </si>
  <si>
    <t>2431-19-0107</t>
  </si>
  <si>
    <t>19-0107</t>
  </si>
  <si>
    <t>Ureditev dveh glavnih cest na območju Dravograda</t>
  </si>
  <si>
    <t>RAVNE; DRAVOGRAD</t>
  </si>
  <si>
    <t>2431-19-0021</t>
  </si>
  <si>
    <t>19-0021</t>
  </si>
  <si>
    <t>Rekonstrukcija ceste Duh na Ostrem Vrhu</t>
  </si>
  <si>
    <t>SELNICA OB DRAVI</t>
  </si>
  <si>
    <t>Šentilj - Trate</t>
  </si>
  <si>
    <t>ŠENTILJ</t>
  </si>
  <si>
    <t>Češnjica - Škofja Loka (pododsek Podlubnik - Praprotno)</t>
  </si>
  <si>
    <t>ŠKOFJA LOKA</t>
  </si>
  <si>
    <t>2415-07-0093</t>
  </si>
  <si>
    <t>07-0093</t>
  </si>
  <si>
    <t>Šoštanj - Zavodnje</t>
  </si>
  <si>
    <t>ŠOŠTANJ</t>
  </si>
  <si>
    <t>Sorica - Petrovo Brdo</t>
  </si>
  <si>
    <t>TOLMIN</t>
  </si>
  <si>
    <t>GORIŠKA</t>
  </si>
  <si>
    <t>Begunje - Bistrica (Tržič)</t>
  </si>
  <si>
    <t>TRŽIČ</t>
  </si>
  <si>
    <t>Rekonstrukcija ceste Višnja vas-Dobrna</t>
  </si>
  <si>
    <t>VOJNIK, DOBRNA</t>
  </si>
  <si>
    <t>2415-99-0163</t>
  </si>
  <si>
    <t>99-0163</t>
  </si>
  <si>
    <t>Nova Cerkev-Vitanje</t>
  </si>
  <si>
    <t>VOJNIK; VITANJE</t>
  </si>
  <si>
    <t>2415-06-0113</t>
  </si>
  <si>
    <t>06-0113</t>
  </si>
  <si>
    <t>MODE</t>
  </si>
  <si>
    <t>Cezlak - Pesek</t>
  </si>
  <si>
    <t>SAVINJSKA; PODRAVSKA</t>
  </si>
  <si>
    <t>2415-06-0045</t>
  </si>
  <si>
    <t>06-0045</t>
  </si>
  <si>
    <t>Železniki (na Plavžu)</t>
  </si>
  <si>
    <t>ŽELEZNIKI</t>
  </si>
  <si>
    <t>2415-06-0046</t>
  </si>
  <si>
    <t>06-0046</t>
  </si>
  <si>
    <t>Ureditev ceste Češnjica-Rudno</t>
  </si>
  <si>
    <t>2431-19-0076</t>
  </si>
  <si>
    <t>19-0076</t>
  </si>
  <si>
    <t>PLAZ</t>
  </si>
  <si>
    <t>Sanacija usadov in ceste Sorica</t>
  </si>
  <si>
    <t>ŽELEZNIKI; TOLMIN</t>
  </si>
  <si>
    <t>GORENJSKA; GORIŠKA</t>
  </si>
  <si>
    <t>2431-19-0090</t>
  </si>
  <si>
    <t>19-0090</t>
  </si>
  <si>
    <t>Ureditev ceste Pečnik (Marof) - Žiri</t>
  </si>
  <si>
    <t>HABERMAN SAŠO</t>
  </si>
  <si>
    <t>ŽIRI</t>
  </si>
  <si>
    <t>Dolžina odseka</t>
  </si>
  <si>
    <t>OPOMBE</t>
  </si>
  <si>
    <t>Izhodiščna vrednost</t>
  </si>
  <si>
    <t>samo dinamika 2024 2025 in 2026</t>
  </si>
  <si>
    <t>kontorla</t>
  </si>
  <si>
    <t>Skupaj občina</t>
  </si>
  <si>
    <t>KM občina</t>
  </si>
  <si>
    <t>ZREČE</t>
  </si>
  <si>
    <t>Vrsta ceste (R, G)</t>
  </si>
  <si>
    <t>Oznaka ceste</t>
  </si>
  <si>
    <t>Odsek</t>
  </si>
  <si>
    <t>Začetna Stacionaža</t>
  </si>
  <si>
    <t>Končna stacionaža</t>
  </si>
  <si>
    <t>RT</t>
  </si>
  <si>
    <t>R2</t>
  </si>
  <si>
    <t>R1</t>
  </si>
  <si>
    <t>12.00</t>
  </si>
  <si>
    <t>R3</t>
  </si>
  <si>
    <t>5.00</t>
  </si>
  <si>
    <t>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</si>
</sst>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/>
  </cellStyleXfs>
  <cellXfs count="55">
    <xf numFmtId="0" fontId="0" fillId="0" borderId="0" xfId="0"/>
    <xf numFmtId="0" fontId="3" fillId="3" borderId="1" xfId="2" applyNumberFormat="1" applyFont="1" applyFill="1" applyBorder="1" applyAlignment="1">
      <alignment horizontal="center" vertical="center" wrapText="1"/>
    </xf>
    <xf numFmtId="49" fontId="3" fillId="3" borderId="1" xfId="2" applyNumberFormat="1" applyFont="1" applyFill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left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49" fontId="4" fillId="5" borderId="1" xfId="2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49" fontId="6" fillId="0" borderId="1" xfId="2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/>
    <xf numFmtId="49" fontId="4" fillId="0" borderId="2" xfId="2" applyNumberFormat="1" applyFont="1" applyBorder="1" applyAlignment="1">
      <alignment horizontal="left" vertical="center" wrapText="1"/>
    </xf>
    <xf numFmtId="3" fontId="4" fillId="0" borderId="1" xfId="2" applyNumberFormat="1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right" vertical="center" wrapText="1"/>
    </xf>
    <xf numFmtId="3" fontId="4" fillId="5" borderId="1" xfId="2" applyNumberFormat="1" applyFont="1" applyFill="1" applyBorder="1" applyAlignment="1">
      <alignment horizontal="center" vertical="center" wrapText="1"/>
    </xf>
    <xf numFmtId="3" fontId="6" fillId="0" borderId="1" xfId="2" applyNumberFormat="1" applyFont="1" applyBorder="1" applyAlignment="1">
      <alignment horizontal="center" vertical="center" wrapText="1"/>
    </xf>
    <xf numFmtId="3" fontId="4" fillId="0" borderId="2" xfId="2" applyNumberFormat="1" applyFont="1" applyBorder="1" applyAlignment="1">
      <alignment horizontal="center" vertical="center" wrapText="1"/>
    </xf>
    <xf numFmtId="4" fontId="0" fillId="0" borderId="0" xfId="0" applyNumberFormat="1"/>
    <xf numFmtId="0" fontId="4" fillId="0" borderId="3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4" borderId="3" xfId="2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left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" fillId="5" borderId="3" xfId="2" applyFont="1" applyFill="1" applyBorder="1" applyAlignment="1">
      <alignment horizontal="center" vertical="center" wrapText="1"/>
    </xf>
    <xf numFmtId="0" fontId="4" fillId="5" borderId="1" xfId="2" applyFont="1" applyFill="1" applyBorder="1" applyAlignment="1">
      <alignment horizontal="center" vertical="center" wrapText="1"/>
    </xf>
    <xf numFmtId="0" fontId="4" fillId="5" borderId="1" xfId="2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49" fontId="4" fillId="0" borderId="1" xfId="2" applyNumberFormat="1" applyFont="1" applyFill="1" applyBorder="1" applyAlignment="1">
      <alignment horizontal="left" vertical="center" wrapText="1"/>
    </xf>
    <xf numFmtId="4" fontId="4" fillId="0" borderId="1" xfId="2" applyNumberFormat="1" applyFont="1" applyFill="1" applyBorder="1" applyAlignment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49" fontId="4" fillId="0" borderId="2" xfId="0" applyNumberFormat="1" applyFont="1" applyFill="1" applyBorder="1" applyAlignment="1" applyProtection="1">
      <alignment horizontal="left" vertical="center" wrapText="1"/>
    </xf>
    <xf numFmtId="4" fontId="4" fillId="0" borderId="2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/>
    <xf numFmtId="3" fontId="4" fillId="0" borderId="1" xfId="2" applyNumberFormat="1" applyFont="1" applyFill="1" applyBorder="1" applyAlignment="1">
      <alignment horizontal="right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4" fontId="3" fillId="3" borderId="1" xfId="2" applyNumberFormat="1" applyFont="1" applyFill="1" applyBorder="1" applyAlignment="1">
      <alignment horizontal="center" vertical="center" wrapText="1"/>
    </xf>
    <xf numFmtId="4" fontId="6" fillId="0" borderId="1" xfId="2" applyNumberFormat="1" applyFont="1" applyBorder="1" applyAlignment="1">
      <alignment horizontal="center" vertical="center" wrapText="1"/>
    </xf>
    <xf numFmtId="4" fontId="4" fillId="5" borderId="1" xfId="2" applyNumberFormat="1" applyFont="1" applyFill="1" applyBorder="1" applyAlignment="1">
      <alignment horizontal="center" vertical="center" wrapText="1"/>
    </xf>
    <xf numFmtId="4" fontId="4" fillId="0" borderId="2" xfId="2" applyNumberFormat="1" applyFont="1" applyBorder="1" applyAlignment="1">
      <alignment horizontal="center" vertical="center" wrapText="1"/>
    </xf>
    <xf numFmtId="4" fontId="4" fillId="0" borderId="2" xfId="0" applyNumberFormat="1" applyFont="1" applyFill="1" applyBorder="1" applyAlignment="1" applyProtection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</cellXfs>
  <cellStyles count="3">
    <cellStyle name="Navadno" xfId="0" builtinId="0"/>
    <cellStyle name="Normal_Sheet1" xfId="2" xr:uid="{00000000-0005-0000-0000-000002000000}"/>
    <cellStyle name="Poudarek3" xfId="1" builtin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3"/>
  <sheetViews>
    <sheetView tabSelected="1" zoomScale="110" zoomScaleNormal="110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17.5703125" customWidth="1"/>
    <col min="4" max="4" width="28.28515625" customWidth="1"/>
    <col min="5" max="5" width="16.5703125" customWidth="1"/>
    <col min="6" max="6" width="17.42578125" bestFit="1" customWidth="1"/>
    <col min="7" max="7" width="19.140625" bestFit="1" customWidth="1"/>
    <col min="8" max="8" width="5.42578125" bestFit="1" customWidth="1"/>
    <col min="9" max="9" width="6.140625" bestFit="1" customWidth="1"/>
    <col min="10" max="10" width="3.42578125" bestFit="1" customWidth="1"/>
    <col min="11" max="11" width="10" customWidth="1"/>
    <col min="12" max="12" width="9" customWidth="1"/>
    <col min="13" max="13" width="8.28515625" customWidth="1"/>
    <col min="14" max="14" width="11.85546875" customWidth="1"/>
    <col min="15" max="15" width="10.28515625" customWidth="1"/>
    <col min="16" max="16" width="12.85546875" bestFit="1" customWidth="1"/>
    <col min="17" max="17" width="9" style="17" bestFit="1" customWidth="1"/>
    <col min="18" max="18" width="8.42578125" bestFit="1" customWidth="1"/>
    <col min="19" max="19" width="16.5703125" bestFit="1" customWidth="1"/>
    <col min="20" max="20" width="13.85546875" bestFit="1" customWidth="1"/>
  </cols>
  <sheetData>
    <row r="1" spans="1:20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54" t="s">
        <v>173</v>
      </c>
      <c r="L1" s="54" t="s">
        <v>174</v>
      </c>
      <c r="M1" s="54" t="s">
        <v>175</v>
      </c>
      <c r="N1" s="54" t="s">
        <v>176</v>
      </c>
      <c r="O1" s="54" t="s">
        <v>177</v>
      </c>
      <c r="P1" s="1" t="s">
        <v>165</v>
      </c>
      <c r="Q1" s="49" t="s">
        <v>171</v>
      </c>
      <c r="R1" s="1" t="s">
        <v>166</v>
      </c>
      <c r="S1" s="1" t="s">
        <v>167</v>
      </c>
      <c r="T1" s="1" t="s">
        <v>170</v>
      </c>
    </row>
    <row r="2" spans="1:20" ht="22.5" x14ac:dyDescent="0.25">
      <c r="A2" s="18" t="s">
        <v>10</v>
      </c>
      <c r="B2" s="19" t="s">
        <v>11</v>
      </c>
      <c r="C2" s="19" t="s">
        <v>12</v>
      </c>
      <c r="D2" s="20" t="s">
        <v>13</v>
      </c>
      <c r="E2" s="20" t="s">
        <v>14</v>
      </c>
      <c r="F2" s="3" t="s">
        <v>15</v>
      </c>
      <c r="G2" s="20" t="s">
        <v>16</v>
      </c>
      <c r="H2" s="19" t="s">
        <v>17</v>
      </c>
      <c r="I2" s="19" t="s">
        <v>18</v>
      </c>
      <c r="J2" s="19" t="s">
        <v>19</v>
      </c>
      <c r="K2" s="19" t="s">
        <v>178</v>
      </c>
      <c r="L2" s="19">
        <v>909</v>
      </c>
      <c r="M2" s="19">
        <v>1125</v>
      </c>
      <c r="N2" s="12">
        <v>1000</v>
      </c>
      <c r="O2" s="12">
        <v>8260</v>
      </c>
      <c r="P2" s="12">
        <v>7260</v>
      </c>
      <c r="Q2" s="48">
        <v>7.26</v>
      </c>
      <c r="R2" s="12"/>
      <c r="S2" s="13">
        <v>11843850</v>
      </c>
      <c r="T2" s="13">
        <v>11843850</v>
      </c>
    </row>
    <row r="3" spans="1:20" x14ac:dyDescent="0.25">
      <c r="A3" s="21" t="s">
        <v>20</v>
      </c>
      <c r="B3" s="22" t="s">
        <v>21</v>
      </c>
      <c r="C3" s="22" t="s">
        <v>22</v>
      </c>
      <c r="D3" s="23" t="s">
        <v>23</v>
      </c>
      <c r="E3" s="20" t="s">
        <v>24</v>
      </c>
      <c r="F3" s="3" t="s">
        <v>25</v>
      </c>
      <c r="G3" s="20" t="s">
        <v>26</v>
      </c>
      <c r="H3" s="19" t="s">
        <v>17</v>
      </c>
      <c r="I3" s="19" t="s">
        <v>18</v>
      </c>
      <c r="J3" s="19" t="s">
        <v>19</v>
      </c>
      <c r="K3" s="19" t="s">
        <v>179</v>
      </c>
      <c r="L3" s="19">
        <v>425</v>
      </c>
      <c r="M3" s="19">
        <v>1265</v>
      </c>
      <c r="N3" s="12">
        <v>12420</v>
      </c>
      <c r="O3" s="12">
        <v>14350</v>
      </c>
      <c r="P3" s="12">
        <v>1930</v>
      </c>
      <c r="Q3" s="48"/>
      <c r="R3" s="12"/>
      <c r="S3" s="13">
        <v>1675645</v>
      </c>
      <c r="T3" s="13"/>
    </row>
    <row r="4" spans="1:20" x14ac:dyDescent="0.25">
      <c r="A4" s="21" t="s">
        <v>27</v>
      </c>
      <c r="B4" s="22" t="s">
        <v>28</v>
      </c>
      <c r="C4" s="22" t="s">
        <v>29</v>
      </c>
      <c r="D4" s="23" t="s">
        <v>30</v>
      </c>
      <c r="E4" s="20" t="s">
        <v>31</v>
      </c>
      <c r="F4" s="3" t="s">
        <v>25</v>
      </c>
      <c r="G4" s="20" t="s">
        <v>26</v>
      </c>
      <c r="H4" s="19" t="s">
        <v>17</v>
      </c>
      <c r="I4" s="19" t="s">
        <v>18</v>
      </c>
      <c r="J4" s="19" t="s">
        <v>19</v>
      </c>
      <c r="K4" s="19" t="s">
        <v>178</v>
      </c>
      <c r="L4" s="19">
        <v>926</v>
      </c>
      <c r="M4" s="19">
        <v>6506</v>
      </c>
      <c r="N4" s="12">
        <v>6900</v>
      </c>
      <c r="O4" s="12">
        <v>7600</v>
      </c>
      <c r="P4" s="12">
        <v>700</v>
      </c>
      <c r="Q4" s="48"/>
      <c r="R4" s="12"/>
      <c r="S4" s="13">
        <v>2248021</v>
      </c>
      <c r="T4" s="13"/>
    </row>
    <row r="5" spans="1:20" ht="22.5" x14ac:dyDescent="0.25">
      <c r="A5" s="21" t="s">
        <v>32</v>
      </c>
      <c r="B5" s="22" t="s">
        <v>33</v>
      </c>
      <c r="C5" s="22" t="s">
        <v>12</v>
      </c>
      <c r="D5" s="23" t="s">
        <v>34</v>
      </c>
      <c r="E5" s="20" t="s">
        <v>24</v>
      </c>
      <c r="F5" s="3" t="s">
        <v>25</v>
      </c>
      <c r="G5" s="20" t="s">
        <v>26</v>
      </c>
      <c r="H5" s="19" t="s">
        <v>17</v>
      </c>
      <c r="I5" s="19" t="s">
        <v>18</v>
      </c>
      <c r="J5" s="19" t="s">
        <v>19</v>
      </c>
      <c r="K5" s="19" t="s">
        <v>178</v>
      </c>
      <c r="L5" s="19">
        <v>926</v>
      </c>
      <c r="M5" s="19">
        <v>6506</v>
      </c>
      <c r="N5" s="12">
        <v>3200</v>
      </c>
      <c r="O5" s="12">
        <v>7325</v>
      </c>
      <c r="P5" s="12">
        <v>4125</v>
      </c>
      <c r="Q5" s="48"/>
      <c r="R5" s="12"/>
      <c r="S5" s="13">
        <v>13623629</v>
      </c>
      <c r="T5" s="13"/>
    </row>
    <row r="6" spans="1:20" ht="22.5" x14ac:dyDescent="0.25">
      <c r="A6" s="21" t="s">
        <v>32</v>
      </c>
      <c r="B6" s="22" t="s">
        <v>33</v>
      </c>
      <c r="C6" s="22" t="s">
        <v>12</v>
      </c>
      <c r="D6" s="23" t="s">
        <v>34</v>
      </c>
      <c r="E6" s="20" t="s">
        <v>24</v>
      </c>
      <c r="F6" s="3" t="s">
        <v>25</v>
      </c>
      <c r="G6" s="20" t="s">
        <v>26</v>
      </c>
      <c r="H6" s="19" t="s">
        <v>17</v>
      </c>
      <c r="I6" s="19" t="s">
        <v>18</v>
      </c>
      <c r="J6" s="19" t="s">
        <v>19</v>
      </c>
      <c r="K6" s="19" t="s">
        <v>178</v>
      </c>
      <c r="L6" s="19">
        <v>926</v>
      </c>
      <c r="M6" s="19">
        <v>6519</v>
      </c>
      <c r="N6" s="12">
        <v>500</v>
      </c>
      <c r="O6" s="12">
        <v>5700</v>
      </c>
      <c r="P6" s="12">
        <v>5200</v>
      </c>
      <c r="Q6" s="48"/>
      <c r="R6" s="12"/>
      <c r="S6" s="13"/>
      <c r="T6" s="13"/>
    </row>
    <row r="7" spans="1:20" ht="22.5" x14ac:dyDescent="0.25">
      <c r="A7" s="18" t="s">
        <v>35</v>
      </c>
      <c r="B7" s="19" t="s">
        <v>36</v>
      </c>
      <c r="C7" s="19" t="s">
        <v>12</v>
      </c>
      <c r="D7" s="20" t="s">
        <v>37</v>
      </c>
      <c r="E7" s="20" t="s">
        <v>24</v>
      </c>
      <c r="F7" s="3" t="s">
        <v>38</v>
      </c>
      <c r="G7" s="20" t="s">
        <v>26</v>
      </c>
      <c r="H7" s="19" t="s">
        <v>17</v>
      </c>
      <c r="I7" s="19" t="s">
        <v>18</v>
      </c>
      <c r="J7" s="19" t="s">
        <v>19</v>
      </c>
      <c r="K7" s="19" t="s">
        <v>179</v>
      </c>
      <c r="L7" s="19">
        <v>425</v>
      </c>
      <c r="M7" s="19">
        <v>1265</v>
      </c>
      <c r="N7" s="12">
        <v>5050</v>
      </c>
      <c r="O7" s="12">
        <v>10900</v>
      </c>
      <c r="P7" s="12">
        <v>5850</v>
      </c>
      <c r="Q7" s="48">
        <v>17.805</v>
      </c>
      <c r="R7" s="12"/>
      <c r="S7" s="13">
        <v>26109742</v>
      </c>
      <c r="T7" s="13"/>
    </row>
    <row r="8" spans="1:20" ht="45" x14ac:dyDescent="0.25">
      <c r="A8" s="18" t="s">
        <v>39</v>
      </c>
      <c r="B8" s="19" t="s">
        <v>40</v>
      </c>
      <c r="C8" s="19" t="s">
        <v>41</v>
      </c>
      <c r="D8" s="20" t="s">
        <v>42</v>
      </c>
      <c r="E8" s="20" t="s">
        <v>43</v>
      </c>
      <c r="F8" s="3" t="s">
        <v>44</v>
      </c>
      <c r="G8" s="20" t="s">
        <v>26</v>
      </c>
      <c r="H8" s="19" t="s">
        <v>17</v>
      </c>
      <c r="I8" s="19" t="s">
        <v>18</v>
      </c>
      <c r="J8" s="19" t="s">
        <v>19</v>
      </c>
      <c r="K8" s="19"/>
      <c r="L8" s="19"/>
      <c r="M8" s="19"/>
      <c r="N8" s="19"/>
      <c r="O8" s="19"/>
      <c r="P8" s="19"/>
      <c r="R8" s="19"/>
      <c r="S8" s="13">
        <v>4585652</v>
      </c>
      <c r="T8" s="13">
        <f>SUM(S3:S8)</f>
        <v>48242689</v>
      </c>
    </row>
    <row r="9" spans="1:20" ht="22.5" x14ac:dyDescent="0.25">
      <c r="A9" s="18" t="s">
        <v>45</v>
      </c>
      <c r="B9" s="19" t="s">
        <v>46</v>
      </c>
      <c r="C9" s="19" t="s">
        <v>29</v>
      </c>
      <c r="D9" s="20" t="s">
        <v>47</v>
      </c>
      <c r="E9" s="20" t="s">
        <v>31</v>
      </c>
      <c r="F9" s="3" t="s">
        <v>48</v>
      </c>
      <c r="G9" s="20" t="s">
        <v>16</v>
      </c>
      <c r="H9" s="19" t="s">
        <v>17</v>
      </c>
      <c r="I9" s="19" t="s">
        <v>18</v>
      </c>
      <c r="J9" s="19" t="s">
        <v>19</v>
      </c>
      <c r="K9" s="19" t="s">
        <v>180</v>
      </c>
      <c r="L9" s="19">
        <v>210</v>
      </c>
      <c r="M9" s="19">
        <v>1112</v>
      </c>
      <c r="N9" s="19">
        <v>500</v>
      </c>
      <c r="O9" s="12">
        <v>2500</v>
      </c>
      <c r="P9" s="12">
        <v>2000</v>
      </c>
      <c r="Q9" s="48"/>
      <c r="R9" s="12"/>
      <c r="S9" s="13">
        <v>13500000</v>
      </c>
      <c r="T9" s="13"/>
    </row>
    <row r="10" spans="1:20" ht="22.5" x14ac:dyDescent="0.25">
      <c r="A10" s="24"/>
      <c r="B10" s="5" t="s">
        <v>49</v>
      </c>
      <c r="C10" s="4"/>
      <c r="D10" s="25" t="s">
        <v>50</v>
      </c>
      <c r="E10" s="20" t="s">
        <v>31</v>
      </c>
      <c r="F10" s="3" t="s">
        <v>48</v>
      </c>
      <c r="G10" s="20" t="s">
        <v>16</v>
      </c>
      <c r="H10" s="19" t="s">
        <v>17</v>
      </c>
      <c r="I10" s="19" t="s">
        <v>18</v>
      </c>
      <c r="J10" s="19" t="s">
        <v>51</v>
      </c>
      <c r="K10" s="32" t="s">
        <v>180</v>
      </c>
      <c r="L10" s="32">
        <v>210</v>
      </c>
      <c r="M10" s="32">
        <v>1110</v>
      </c>
      <c r="N10" s="15">
        <v>11800</v>
      </c>
      <c r="O10" s="32" t="s">
        <v>181</v>
      </c>
      <c r="P10" s="32">
        <v>200</v>
      </c>
      <c r="Q10" s="50">
        <v>2.2000000000000002</v>
      </c>
      <c r="R10" s="32"/>
      <c r="S10" s="13">
        <v>1770264.54</v>
      </c>
      <c r="T10" s="13">
        <f>SUM(S9:S10)</f>
        <v>15270264.539999999</v>
      </c>
    </row>
    <row r="11" spans="1:20" ht="22.5" x14ac:dyDescent="0.25">
      <c r="A11" s="26" t="s">
        <v>52</v>
      </c>
      <c r="B11" s="27" t="s">
        <v>53</v>
      </c>
      <c r="C11" s="27" t="s">
        <v>54</v>
      </c>
      <c r="D11" s="28" t="s">
        <v>55</v>
      </c>
      <c r="E11" s="28" t="s">
        <v>14</v>
      </c>
      <c r="F11" s="6" t="s">
        <v>56</v>
      </c>
      <c r="G11" s="28" t="s">
        <v>57</v>
      </c>
      <c r="H11" s="27" t="s">
        <v>17</v>
      </c>
      <c r="I11" s="27" t="s">
        <v>18</v>
      </c>
      <c r="J11" s="27" t="s">
        <v>19</v>
      </c>
      <c r="K11" s="27" t="s">
        <v>180</v>
      </c>
      <c r="L11" s="27">
        <v>225</v>
      </c>
      <c r="M11" s="27">
        <v>1085</v>
      </c>
      <c r="N11" s="14">
        <v>10250</v>
      </c>
      <c r="O11" s="14">
        <v>11050</v>
      </c>
      <c r="P11" s="14">
        <v>1200</v>
      </c>
      <c r="Q11" s="51">
        <v>1.2</v>
      </c>
      <c r="R11" s="14"/>
      <c r="S11" s="13">
        <v>3915520.09</v>
      </c>
      <c r="T11" s="13">
        <v>3915520.09</v>
      </c>
    </row>
    <row r="12" spans="1:20" x14ac:dyDescent="0.25">
      <c r="A12" s="24"/>
      <c r="B12" s="5" t="s">
        <v>49</v>
      </c>
      <c r="C12" s="4"/>
      <c r="D12" s="20" t="s">
        <v>58</v>
      </c>
      <c r="E12" s="20" t="s">
        <v>31</v>
      </c>
      <c r="F12" s="3" t="s">
        <v>59</v>
      </c>
      <c r="G12" s="20" t="s">
        <v>60</v>
      </c>
      <c r="H12" s="19" t="s">
        <v>17</v>
      </c>
      <c r="I12" s="19" t="s">
        <v>18</v>
      </c>
      <c r="J12" s="19" t="s">
        <v>51</v>
      </c>
      <c r="K12" s="19" t="s">
        <v>182</v>
      </c>
      <c r="L12" s="19">
        <v>716</v>
      </c>
      <c r="M12" s="19">
        <v>5640</v>
      </c>
      <c r="N12" s="19">
        <v>195</v>
      </c>
      <c r="O12" s="19">
        <v>800</v>
      </c>
      <c r="P12" s="19">
        <v>605</v>
      </c>
      <c r="Q12" s="48">
        <v>0.60499999999999998</v>
      </c>
      <c r="R12" s="19"/>
      <c r="S12" s="13">
        <v>4013235.5</v>
      </c>
      <c r="T12" s="13">
        <v>4013235.5</v>
      </c>
    </row>
    <row r="13" spans="1:20" x14ac:dyDescent="0.25">
      <c r="A13" s="18" t="s">
        <v>61</v>
      </c>
      <c r="B13" s="19" t="s">
        <v>62</v>
      </c>
      <c r="C13" s="19" t="s">
        <v>63</v>
      </c>
      <c r="D13" s="20" t="s">
        <v>64</v>
      </c>
      <c r="E13" s="20" t="s">
        <v>65</v>
      </c>
      <c r="F13" s="3" t="s">
        <v>66</v>
      </c>
      <c r="G13" s="20" t="s">
        <v>67</v>
      </c>
      <c r="H13" s="19" t="s">
        <v>17</v>
      </c>
      <c r="I13" s="19" t="s">
        <v>18</v>
      </c>
      <c r="J13" s="19" t="s">
        <v>19</v>
      </c>
      <c r="K13" s="19"/>
      <c r="L13" s="19"/>
      <c r="M13" s="19"/>
      <c r="N13" s="19"/>
      <c r="O13" s="19"/>
      <c r="P13" s="19"/>
      <c r="Q13" s="48"/>
      <c r="R13" s="19"/>
      <c r="S13" s="13">
        <v>3060392</v>
      </c>
      <c r="T13" s="13">
        <v>3060392</v>
      </c>
    </row>
    <row r="14" spans="1:20" ht="22.5" x14ac:dyDescent="0.25">
      <c r="A14" s="24"/>
      <c r="B14" s="5" t="s">
        <v>49</v>
      </c>
      <c r="C14" s="4"/>
      <c r="D14" s="25" t="s">
        <v>68</v>
      </c>
      <c r="E14" s="20" t="s">
        <v>14</v>
      </c>
      <c r="F14" s="3" t="s">
        <v>69</v>
      </c>
      <c r="G14" s="20" t="s">
        <v>70</v>
      </c>
      <c r="H14" s="19" t="s">
        <v>17</v>
      </c>
      <c r="I14" s="19" t="s">
        <v>18</v>
      </c>
      <c r="J14" s="19" t="s">
        <v>51</v>
      </c>
      <c r="K14" s="32" t="s">
        <v>180</v>
      </c>
      <c r="L14" s="32">
        <v>225</v>
      </c>
      <c r="M14" s="32">
        <v>1083</v>
      </c>
      <c r="N14" s="32">
        <v>0</v>
      </c>
      <c r="O14" s="15">
        <v>4270</v>
      </c>
      <c r="P14" s="15">
        <v>4270</v>
      </c>
      <c r="Q14" s="50"/>
      <c r="R14" s="15"/>
      <c r="S14" s="13">
        <v>9812586.1199999992</v>
      </c>
      <c r="T14" s="13"/>
    </row>
    <row r="15" spans="1:20" ht="22.5" x14ac:dyDescent="0.25">
      <c r="A15" s="24"/>
      <c r="B15" s="5" t="s">
        <v>49</v>
      </c>
      <c r="C15" s="4"/>
      <c r="D15" s="25" t="s">
        <v>68</v>
      </c>
      <c r="E15" s="20" t="s">
        <v>14</v>
      </c>
      <c r="F15" s="3" t="s">
        <v>69</v>
      </c>
      <c r="G15" s="20" t="s">
        <v>70</v>
      </c>
      <c r="H15" s="19" t="s">
        <v>17</v>
      </c>
      <c r="I15" s="19" t="s">
        <v>18</v>
      </c>
      <c r="J15" s="19" t="s">
        <v>51</v>
      </c>
      <c r="K15" s="32" t="s">
        <v>178</v>
      </c>
      <c r="L15" s="32">
        <v>923</v>
      </c>
      <c r="M15" s="32">
        <v>1087</v>
      </c>
      <c r="N15" s="32">
        <v>0</v>
      </c>
      <c r="O15" s="15">
        <v>8210</v>
      </c>
      <c r="P15" s="15">
        <v>8210</v>
      </c>
      <c r="Q15" s="50"/>
      <c r="R15" s="15"/>
      <c r="S15" s="13"/>
      <c r="T15" s="13"/>
    </row>
    <row r="16" spans="1:20" ht="22.5" x14ac:dyDescent="0.25">
      <c r="A16" s="24"/>
      <c r="B16" s="5" t="s">
        <v>49</v>
      </c>
      <c r="C16" s="4"/>
      <c r="D16" s="25" t="s">
        <v>71</v>
      </c>
      <c r="E16" s="20" t="s">
        <v>14</v>
      </c>
      <c r="F16" s="3" t="s">
        <v>72</v>
      </c>
      <c r="G16" s="20" t="s">
        <v>73</v>
      </c>
      <c r="H16" s="19" t="s">
        <v>17</v>
      </c>
      <c r="I16" s="19" t="s">
        <v>18</v>
      </c>
      <c r="J16" s="19" t="s">
        <v>51</v>
      </c>
      <c r="K16" s="32" t="s">
        <v>178</v>
      </c>
      <c r="L16" s="32">
        <v>924</v>
      </c>
      <c r="M16" s="32">
        <v>3559</v>
      </c>
      <c r="N16" s="32">
        <v>0</v>
      </c>
      <c r="O16" s="15">
        <v>15927</v>
      </c>
      <c r="P16" s="15">
        <v>15927</v>
      </c>
      <c r="Q16" s="50">
        <v>28.407</v>
      </c>
      <c r="R16" s="15"/>
      <c r="S16" s="13">
        <v>6371150.7300000004</v>
      </c>
      <c r="T16" s="13">
        <f>SUM(S16,S14)</f>
        <v>16183736.85</v>
      </c>
    </row>
    <row r="17" spans="1:21" x14ac:dyDescent="0.25">
      <c r="A17" s="24"/>
      <c r="B17" s="5" t="s">
        <v>49</v>
      </c>
      <c r="C17" s="4"/>
      <c r="D17" s="25" t="s">
        <v>74</v>
      </c>
      <c r="E17" s="20" t="s">
        <v>31</v>
      </c>
      <c r="F17" s="3" t="s">
        <v>75</v>
      </c>
      <c r="G17" s="20" t="s">
        <v>76</v>
      </c>
      <c r="H17" s="19" t="s">
        <v>17</v>
      </c>
      <c r="I17" s="19" t="s">
        <v>18</v>
      </c>
      <c r="J17" s="19" t="s">
        <v>51</v>
      </c>
      <c r="K17" s="19" t="s">
        <v>182</v>
      </c>
      <c r="L17" s="19">
        <v>706</v>
      </c>
      <c r="M17" s="19">
        <v>1330</v>
      </c>
      <c r="N17" s="12">
        <v>5050</v>
      </c>
      <c r="O17" s="12">
        <v>5200</v>
      </c>
      <c r="P17" s="19">
        <v>150</v>
      </c>
      <c r="Q17" s="48">
        <v>0.15</v>
      </c>
      <c r="R17" s="19"/>
      <c r="S17" s="13">
        <v>1711465.26</v>
      </c>
      <c r="T17" s="13">
        <v>1711465.26</v>
      </c>
    </row>
    <row r="18" spans="1:21" x14ac:dyDescent="0.25">
      <c r="A18" s="18" t="s">
        <v>77</v>
      </c>
      <c r="B18" s="19" t="s">
        <v>78</v>
      </c>
      <c r="C18" s="19" t="s">
        <v>79</v>
      </c>
      <c r="D18" s="20" t="s">
        <v>80</v>
      </c>
      <c r="E18" s="20" t="s">
        <v>81</v>
      </c>
      <c r="F18" s="3" t="s">
        <v>82</v>
      </c>
      <c r="G18" s="20" t="s">
        <v>83</v>
      </c>
      <c r="H18" s="19" t="s">
        <v>17</v>
      </c>
      <c r="I18" s="19" t="s">
        <v>18</v>
      </c>
      <c r="J18" s="19" t="s">
        <v>19</v>
      </c>
      <c r="K18" s="19"/>
      <c r="L18" s="19"/>
      <c r="M18" s="19"/>
      <c r="N18" s="19"/>
      <c r="O18" s="19"/>
      <c r="P18" s="19"/>
      <c r="Q18" s="48"/>
      <c r="R18" s="19"/>
      <c r="S18" s="17">
        <v>6253849.3399999999</v>
      </c>
      <c r="T18" s="13">
        <v>6253849.3399999999</v>
      </c>
      <c r="U18" t="s">
        <v>168</v>
      </c>
    </row>
    <row r="19" spans="1:21" ht="23.25" x14ac:dyDescent="0.25">
      <c r="A19" s="24"/>
      <c r="B19" s="5" t="s">
        <v>49</v>
      </c>
      <c r="C19" s="4"/>
      <c r="D19" s="7" t="s">
        <v>84</v>
      </c>
      <c r="E19" s="20" t="s">
        <v>14</v>
      </c>
      <c r="F19" s="8" t="s">
        <v>85</v>
      </c>
      <c r="G19" s="20" t="s">
        <v>57</v>
      </c>
      <c r="H19" s="19" t="s">
        <v>17</v>
      </c>
      <c r="I19" s="19" t="s">
        <v>18</v>
      </c>
      <c r="J19" s="19" t="s">
        <v>51</v>
      </c>
      <c r="K19" s="32" t="s">
        <v>180</v>
      </c>
      <c r="L19" s="32">
        <v>225</v>
      </c>
      <c r="M19" s="32">
        <v>1249</v>
      </c>
      <c r="N19" s="32">
        <v>0</v>
      </c>
      <c r="O19" s="15">
        <v>12165</v>
      </c>
      <c r="P19" s="15">
        <v>12165</v>
      </c>
      <c r="Q19" s="50"/>
      <c r="R19" s="15"/>
      <c r="S19" s="13">
        <v>21325505.239999998</v>
      </c>
      <c r="T19" s="13">
        <v>21325505.239999998</v>
      </c>
    </row>
    <row r="20" spans="1:21" ht="23.25" x14ac:dyDescent="0.25">
      <c r="A20" s="24"/>
      <c r="B20" s="5" t="s">
        <v>49</v>
      </c>
      <c r="C20" s="4"/>
      <c r="D20" s="7" t="s">
        <v>84</v>
      </c>
      <c r="E20" s="20" t="s">
        <v>14</v>
      </c>
      <c r="F20" s="8" t="s">
        <v>86</v>
      </c>
      <c r="G20" s="20" t="s">
        <v>57</v>
      </c>
      <c r="H20" s="19" t="s">
        <v>17</v>
      </c>
      <c r="I20" s="19" t="s">
        <v>18</v>
      </c>
      <c r="J20" s="19" t="s">
        <v>51</v>
      </c>
      <c r="K20" s="32" t="s">
        <v>180</v>
      </c>
      <c r="L20" s="32">
        <v>225</v>
      </c>
      <c r="M20" s="32">
        <v>1248</v>
      </c>
      <c r="N20" s="32">
        <v>0</v>
      </c>
      <c r="O20" s="15">
        <v>2800</v>
      </c>
      <c r="P20" s="15">
        <v>2800</v>
      </c>
      <c r="Q20" s="50">
        <v>14.965</v>
      </c>
      <c r="R20" s="15"/>
      <c r="S20" s="13"/>
      <c r="T20" s="13"/>
    </row>
    <row r="21" spans="1:21" ht="22.5" x14ac:dyDescent="0.25">
      <c r="A21" s="21" t="s">
        <v>87</v>
      </c>
      <c r="B21" s="22" t="s">
        <v>88</v>
      </c>
      <c r="C21" s="22" t="s">
        <v>54</v>
      </c>
      <c r="D21" s="23" t="s">
        <v>89</v>
      </c>
      <c r="E21" s="20" t="s">
        <v>14</v>
      </c>
      <c r="F21" s="3" t="s">
        <v>90</v>
      </c>
      <c r="G21" s="20" t="s">
        <v>57</v>
      </c>
      <c r="H21" s="19" t="s">
        <v>17</v>
      </c>
      <c r="I21" s="19" t="s">
        <v>18</v>
      </c>
      <c r="J21" s="19" t="s">
        <v>19</v>
      </c>
      <c r="K21" s="19" t="s">
        <v>179</v>
      </c>
      <c r="L21" s="19">
        <v>428</v>
      </c>
      <c r="M21" s="19">
        <v>1249</v>
      </c>
      <c r="N21" s="12">
        <v>11687</v>
      </c>
      <c r="O21" s="12">
        <v>12165</v>
      </c>
      <c r="P21" s="12">
        <v>478</v>
      </c>
      <c r="Q21" s="48"/>
      <c r="R21" s="12"/>
      <c r="S21" s="13">
        <v>8500000</v>
      </c>
      <c r="T21" s="13">
        <v>8500000</v>
      </c>
    </row>
    <row r="22" spans="1:21" ht="22.5" x14ac:dyDescent="0.25">
      <c r="A22" s="21" t="s">
        <v>87</v>
      </c>
      <c r="B22" s="22" t="s">
        <v>91</v>
      </c>
      <c r="C22" s="22" t="s">
        <v>54</v>
      </c>
      <c r="D22" s="23" t="s">
        <v>89</v>
      </c>
      <c r="E22" s="20" t="s">
        <v>14</v>
      </c>
      <c r="F22" s="3" t="s">
        <v>90</v>
      </c>
      <c r="G22" s="20" t="s">
        <v>57</v>
      </c>
      <c r="H22" s="19" t="s">
        <v>17</v>
      </c>
      <c r="I22" s="19" t="s">
        <v>18</v>
      </c>
      <c r="J22" s="19" t="s">
        <v>19</v>
      </c>
      <c r="K22" s="19" t="s">
        <v>179</v>
      </c>
      <c r="L22" s="19">
        <v>428</v>
      </c>
      <c r="M22" s="19">
        <v>1250</v>
      </c>
      <c r="N22" s="12">
        <v>0</v>
      </c>
      <c r="O22" s="12">
        <v>343</v>
      </c>
      <c r="P22" s="12">
        <v>343</v>
      </c>
      <c r="Q22" s="48"/>
      <c r="R22" s="12"/>
      <c r="S22" s="13"/>
      <c r="T22" s="13"/>
    </row>
    <row r="23" spans="1:21" ht="23.25" x14ac:dyDescent="0.25">
      <c r="A23" s="24"/>
      <c r="B23" s="5" t="s">
        <v>49</v>
      </c>
      <c r="C23" s="29"/>
      <c r="D23" s="9" t="s">
        <v>84</v>
      </c>
      <c r="E23" s="30" t="s">
        <v>14</v>
      </c>
      <c r="F23" s="8" t="s">
        <v>92</v>
      </c>
      <c r="G23" s="20" t="s">
        <v>57</v>
      </c>
      <c r="H23" s="19" t="s">
        <v>17</v>
      </c>
      <c r="I23" s="19" t="s">
        <v>18</v>
      </c>
      <c r="J23" s="19" t="s">
        <v>51</v>
      </c>
      <c r="K23" s="32" t="s">
        <v>179</v>
      </c>
      <c r="L23" s="32">
        <v>225</v>
      </c>
      <c r="M23" s="32">
        <v>1250</v>
      </c>
      <c r="N23" s="32">
        <v>0</v>
      </c>
      <c r="O23" s="15">
        <v>13800</v>
      </c>
      <c r="P23" s="15">
        <v>13800</v>
      </c>
      <c r="Q23" s="50">
        <v>14.621</v>
      </c>
      <c r="R23" s="15"/>
      <c r="S23" s="13"/>
      <c r="T23" s="13"/>
    </row>
    <row r="24" spans="1:21" x14ac:dyDescent="0.25">
      <c r="A24" s="21" t="s">
        <v>93</v>
      </c>
      <c r="B24" s="22" t="s">
        <v>94</v>
      </c>
      <c r="C24" s="22" t="s">
        <v>12</v>
      </c>
      <c r="D24" s="23" t="s">
        <v>95</v>
      </c>
      <c r="E24" s="20" t="s">
        <v>24</v>
      </c>
      <c r="F24" s="3" t="s">
        <v>96</v>
      </c>
      <c r="G24" s="20" t="s">
        <v>76</v>
      </c>
      <c r="H24" s="19" t="s">
        <v>17</v>
      </c>
      <c r="I24" s="19" t="s">
        <v>18</v>
      </c>
      <c r="J24" s="19" t="s">
        <v>19</v>
      </c>
      <c r="K24" s="19" t="s">
        <v>178</v>
      </c>
      <c r="L24" s="19">
        <v>937</v>
      </c>
      <c r="M24" s="19">
        <v>8710</v>
      </c>
      <c r="N24" s="19">
        <v>80</v>
      </c>
      <c r="O24" s="12">
        <v>1700</v>
      </c>
      <c r="P24" s="12">
        <v>1620</v>
      </c>
      <c r="Q24" s="48"/>
      <c r="R24" s="12"/>
      <c r="S24" s="13">
        <v>8000000</v>
      </c>
      <c r="T24" s="13"/>
    </row>
    <row r="25" spans="1:21" x14ac:dyDescent="0.25">
      <c r="A25" s="24"/>
      <c r="B25" s="5" t="s">
        <v>49</v>
      </c>
      <c r="C25" s="4"/>
      <c r="D25" s="25" t="s">
        <v>97</v>
      </c>
      <c r="E25" s="20" t="s">
        <v>31</v>
      </c>
      <c r="F25" s="3" t="s">
        <v>96</v>
      </c>
      <c r="G25" s="20" t="s">
        <v>76</v>
      </c>
      <c r="H25" s="19" t="s">
        <v>17</v>
      </c>
      <c r="I25" s="19" t="s">
        <v>18</v>
      </c>
      <c r="J25" s="19" t="s">
        <v>51</v>
      </c>
      <c r="K25" s="19" t="s">
        <v>178</v>
      </c>
      <c r="L25" s="19">
        <v>937</v>
      </c>
      <c r="M25" s="19">
        <v>8710</v>
      </c>
      <c r="N25" s="12">
        <v>5400</v>
      </c>
      <c r="O25" s="12">
        <v>5600</v>
      </c>
      <c r="P25" s="19">
        <v>200</v>
      </c>
      <c r="Q25" s="48">
        <v>1.82</v>
      </c>
      <c r="R25" s="19"/>
      <c r="S25" s="13">
        <v>1057410.82</v>
      </c>
      <c r="T25" s="13">
        <f>SUM(S25,S24)</f>
        <v>9057410.8200000003</v>
      </c>
    </row>
    <row r="26" spans="1:21" ht="22.5" x14ac:dyDescent="0.25">
      <c r="A26" s="18" t="s">
        <v>98</v>
      </c>
      <c r="B26" s="19" t="s">
        <v>99</v>
      </c>
      <c r="C26" s="19" t="s">
        <v>63</v>
      </c>
      <c r="D26" s="20" t="s">
        <v>100</v>
      </c>
      <c r="E26" s="20" t="s">
        <v>24</v>
      </c>
      <c r="F26" s="3" t="s">
        <v>101</v>
      </c>
      <c r="G26" s="20" t="s">
        <v>26</v>
      </c>
      <c r="H26" s="19" t="s">
        <v>17</v>
      </c>
      <c r="I26" s="19" t="s">
        <v>18</v>
      </c>
      <c r="J26" s="19" t="s">
        <v>19</v>
      </c>
      <c r="K26" s="19" t="s">
        <v>179</v>
      </c>
      <c r="L26" s="19">
        <v>425</v>
      </c>
      <c r="M26" s="19">
        <v>1265</v>
      </c>
      <c r="N26" s="12">
        <v>2780</v>
      </c>
      <c r="O26" s="12">
        <v>5065</v>
      </c>
      <c r="P26" s="12">
        <v>2285</v>
      </c>
      <c r="Q26" s="48"/>
      <c r="R26" s="12"/>
      <c r="S26" s="13">
        <v>4265900.8499999996</v>
      </c>
      <c r="T26" s="13"/>
    </row>
    <row r="27" spans="1:21" x14ac:dyDescent="0.25">
      <c r="A27" s="24"/>
      <c r="B27" s="5" t="s">
        <v>49</v>
      </c>
      <c r="C27" s="4"/>
      <c r="D27" s="25" t="s">
        <v>102</v>
      </c>
      <c r="E27" s="20" t="s">
        <v>31</v>
      </c>
      <c r="F27" s="3" t="s">
        <v>101</v>
      </c>
      <c r="G27" s="20" t="s">
        <v>26</v>
      </c>
      <c r="H27" s="19" t="s">
        <v>17</v>
      </c>
      <c r="I27" s="19" t="s">
        <v>18</v>
      </c>
      <c r="J27" s="19" t="s">
        <v>51</v>
      </c>
      <c r="K27" s="19" t="s">
        <v>179</v>
      </c>
      <c r="L27" s="19">
        <v>425</v>
      </c>
      <c r="M27" s="19">
        <v>1265</v>
      </c>
      <c r="N27" s="12">
        <v>1000</v>
      </c>
      <c r="O27" s="12">
        <v>1500</v>
      </c>
      <c r="P27" s="19">
        <v>500</v>
      </c>
      <c r="Q27" s="48">
        <v>2.7850000000000001</v>
      </c>
      <c r="R27" s="19"/>
      <c r="S27" s="13">
        <v>5780012.3600000003</v>
      </c>
      <c r="T27" s="13">
        <f>SUM(S26:S27)</f>
        <v>10045913.210000001</v>
      </c>
    </row>
    <row r="28" spans="1:21" ht="23.25" x14ac:dyDescent="0.25">
      <c r="A28" s="24"/>
      <c r="B28" s="5" t="s">
        <v>49</v>
      </c>
      <c r="C28" s="4"/>
      <c r="D28" s="7" t="s">
        <v>84</v>
      </c>
      <c r="E28" s="20" t="s">
        <v>14</v>
      </c>
      <c r="F28" s="8" t="s">
        <v>103</v>
      </c>
      <c r="G28" s="20" t="s">
        <v>57</v>
      </c>
      <c r="H28" s="19" t="s">
        <v>17</v>
      </c>
      <c r="I28" s="19" t="s">
        <v>18</v>
      </c>
      <c r="J28" s="19" t="s">
        <v>51</v>
      </c>
      <c r="K28" s="32" t="s">
        <v>180</v>
      </c>
      <c r="L28" s="32">
        <v>225</v>
      </c>
      <c r="M28" s="32">
        <v>1248</v>
      </c>
      <c r="N28" s="15">
        <v>7700</v>
      </c>
      <c r="O28" s="15">
        <v>11302</v>
      </c>
      <c r="P28" s="15">
        <v>3602</v>
      </c>
      <c r="Q28" s="50"/>
      <c r="R28" s="15"/>
      <c r="S28" s="13"/>
      <c r="T28" s="13"/>
    </row>
    <row r="29" spans="1:21" ht="22.5" x14ac:dyDescent="0.25">
      <c r="A29" s="18" t="s">
        <v>104</v>
      </c>
      <c r="B29" s="19" t="s">
        <v>105</v>
      </c>
      <c r="C29" s="19" t="s">
        <v>12</v>
      </c>
      <c r="D29" s="20" t="s">
        <v>106</v>
      </c>
      <c r="E29" s="20" t="s">
        <v>14</v>
      </c>
      <c r="F29" s="3" t="s">
        <v>107</v>
      </c>
      <c r="G29" s="20" t="s">
        <v>57</v>
      </c>
      <c r="H29" s="19" t="s">
        <v>17</v>
      </c>
      <c r="I29" s="19" t="s">
        <v>18</v>
      </c>
      <c r="J29" s="19" t="s">
        <v>19</v>
      </c>
      <c r="K29" s="19" t="s">
        <v>180</v>
      </c>
      <c r="L29" s="19">
        <v>225</v>
      </c>
      <c r="M29" s="19">
        <v>1246</v>
      </c>
      <c r="N29" s="19">
        <v>100</v>
      </c>
      <c r="O29" s="12">
        <v>3910</v>
      </c>
      <c r="P29" s="12">
        <v>2810</v>
      </c>
      <c r="Q29" s="48">
        <v>6.4119999999999999</v>
      </c>
      <c r="R29" s="12"/>
      <c r="S29" s="13">
        <v>5824885</v>
      </c>
      <c r="T29" s="13">
        <v>5824885</v>
      </c>
    </row>
    <row r="30" spans="1:21" ht="23.25" x14ac:dyDescent="0.25">
      <c r="A30" s="24"/>
      <c r="B30" s="5" t="s">
        <v>49</v>
      </c>
      <c r="C30" s="4"/>
      <c r="D30" s="7" t="s">
        <v>84</v>
      </c>
      <c r="E30" s="20" t="s">
        <v>14</v>
      </c>
      <c r="F30" s="8" t="s">
        <v>108</v>
      </c>
      <c r="G30" s="20" t="s">
        <v>57</v>
      </c>
      <c r="H30" s="19" t="s">
        <v>17</v>
      </c>
      <c r="I30" s="19" t="s">
        <v>18</v>
      </c>
      <c r="J30" s="19" t="s">
        <v>51</v>
      </c>
      <c r="K30" s="32" t="s">
        <v>180</v>
      </c>
      <c r="L30" s="32">
        <v>225</v>
      </c>
      <c r="M30" s="32">
        <v>1248</v>
      </c>
      <c r="N30" s="15">
        <v>6120</v>
      </c>
      <c r="O30" s="15">
        <v>6400</v>
      </c>
      <c r="P30" s="32">
        <v>280</v>
      </c>
      <c r="Q30" s="50"/>
      <c r="R30" s="32"/>
      <c r="S30" s="13"/>
      <c r="T30" s="13"/>
    </row>
    <row r="31" spans="1:21" ht="22.5" x14ac:dyDescent="0.25">
      <c r="A31" s="18" t="s">
        <v>109</v>
      </c>
      <c r="B31" s="19" t="s">
        <v>110</v>
      </c>
      <c r="C31" s="19" t="s">
        <v>12</v>
      </c>
      <c r="D31" s="20" t="s">
        <v>111</v>
      </c>
      <c r="E31" s="20" t="s">
        <v>14</v>
      </c>
      <c r="F31" s="3" t="s">
        <v>112</v>
      </c>
      <c r="G31" s="20" t="s">
        <v>57</v>
      </c>
      <c r="H31" s="19" t="s">
        <v>17</v>
      </c>
      <c r="I31" s="19" t="s">
        <v>18</v>
      </c>
      <c r="J31" s="19" t="s">
        <v>19</v>
      </c>
      <c r="K31" s="19" t="s">
        <v>182</v>
      </c>
      <c r="L31" s="19">
        <v>697</v>
      </c>
      <c r="M31" s="19">
        <v>5514</v>
      </c>
      <c r="N31" s="12">
        <v>4500</v>
      </c>
      <c r="O31" s="19" t="s">
        <v>183</v>
      </c>
      <c r="P31" s="19">
        <v>500</v>
      </c>
      <c r="Q31" s="48"/>
      <c r="R31" s="19"/>
      <c r="S31" s="13">
        <v>5497947</v>
      </c>
      <c r="T31" s="13">
        <v>5497947</v>
      </c>
    </row>
    <row r="32" spans="1:21" ht="22.5" x14ac:dyDescent="0.25">
      <c r="A32" s="18" t="s">
        <v>109</v>
      </c>
      <c r="B32" s="19" t="s">
        <v>110</v>
      </c>
      <c r="C32" s="19" t="s">
        <v>12</v>
      </c>
      <c r="D32" s="20" t="s">
        <v>111</v>
      </c>
      <c r="E32" s="20" t="s">
        <v>14</v>
      </c>
      <c r="F32" s="3" t="s">
        <v>112</v>
      </c>
      <c r="G32" s="20" t="s">
        <v>57</v>
      </c>
      <c r="H32" s="19" t="s">
        <v>17</v>
      </c>
      <c r="I32" s="19" t="s">
        <v>18</v>
      </c>
      <c r="J32" s="19" t="s">
        <v>19</v>
      </c>
      <c r="K32" s="19" t="s">
        <v>182</v>
      </c>
      <c r="L32" s="19">
        <v>697</v>
      </c>
      <c r="M32" s="19">
        <v>5514</v>
      </c>
      <c r="N32" s="12">
        <v>7650</v>
      </c>
      <c r="O32" s="12">
        <v>8360</v>
      </c>
      <c r="P32" s="19">
        <v>710</v>
      </c>
      <c r="Q32" s="48">
        <v>1.49</v>
      </c>
      <c r="R32" s="19"/>
      <c r="S32" s="13"/>
      <c r="T32" s="13"/>
    </row>
    <row r="33" spans="1:20" x14ac:dyDescent="0.25">
      <c r="A33" s="24"/>
      <c r="B33" s="5" t="s">
        <v>49</v>
      </c>
      <c r="C33" s="4"/>
      <c r="D33" s="25" t="s">
        <v>113</v>
      </c>
      <c r="E33" s="20" t="s">
        <v>31</v>
      </c>
      <c r="F33" s="3" t="s">
        <v>114</v>
      </c>
      <c r="G33" s="20" t="s">
        <v>16</v>
      </c>
      <c r="H33" s="19" t="s">
        <v>17</v>
      </c>
      <c r="I33" s="19" t="s">
        <v>18</v>
      </c>
      <c r="J33" s="19" t="s">
        <v>51</v>
      </c>
      <c r="K33" s="32" t="s">
        <v>180</v>
      </c>
      <c r="L33" s="32">
        <v>210</v>
      </c>
      <c r="M33" s="32">
        <v>1106</v>
      </c>
      <c r="N33" s="15">
        <v>6080</v>
      </c>
      <c r="O33" s="15">
        <v>6160</v>
      </c>
      <c r="P33" s="32">
        <v>80</v>
      </c>
      <c r="Q33" s="50">
        <v>0.8</v>
      </c>
      <c r="R33" s="32"/>
      <c r="S33" s="13">
        <v>1922459.17</v>
      </c>
      <c r="T33" s="13">
        <v>1922459.17</v>
      </c>
    </row>
    <row r="34" spans="1:20" ht="22.5" x14ac:dyDescent="0.25">
      <c r="A34" s="18" t="s">
        <v>115</v>
      </c>
      <c r="B34" s="19" t="s">
        <v>116</v>
      </c>
      <c r="C34" s="19" t="s">
        <v>63</v>
      </c>
      <c r="D34" s="20" t="s">
        <v>117</v>
      </c>
      <c r="E34" s="20" t="s">
        <v>24</v>
      </c>
      <c r="F34" s="3" t="s">
        <v>118</v>
      </c>
      <c r="G34" s="20" t="s">
        <v>26</v>
      </c>
      <c r="H34" s="19" t="s">
        <v>17</v>
      </c>
      <c r="I34" s="19" t="s">
        <v>18</v>
      </c>
      <c r="J34" s="19" t="s">
        <v>19</v>
      </c>
      <c r="K34" s="19" t="s">
        <v>184</v>
      </c>
      <c r="L34" s="19">
        <v>112</v>
      </c>
      <c r="M34" s="19">
        <v>1256</v>
      </c>
      <c r="N34" s="12">
        <v>500</v>
      </c>
      <c r="O34" s="12">
        <v>3500</v>
      </c>
      <c r="P34" s="12">
        <v>3000</v>
      </c>
      <c r="Q34" s="48">
        <v>3</v>
      </c>
      <c r="R34" s="12"/>
      <c r="S34" s="13">
        <v>35128958</v>
      </c>
      <c r="T34" s="13">
        <v>35128958</v>
      </c>
    </row>
    <row r="35" spans="1:20" ht="22.5" x14ac:dyDescent="0.25">
      <c r="A35" s="18" t="s">
        <v>119</v>
      </c>
      <c r="B35" s="19" t="s">
        <v>120</v>
      </c>
      <c r="C35" s="19" t="s">
        <v>12</v>
      </c>
      <c r="D35" s="20" t="s">
        <v>121</v>
      </c>
      <c r="E35" s="20" t="s">
        <v>24</v>
      </c>
      <c r="F35" s="3" t="s">
        <v>122</v>
      </c>
      <c r="G35" s="20" t="s">
        <v>76</v>
      </c>
      <c r="H35" s="19" t="s">
        <v>17</v>
      </c>
      <c r="I35" s="19" t="s">
        <v>18</v>
      </c>
      <c r="J35" s="19" t="s">
        <v>19</v>
      </c>
      <c r="K35" s="19" t="s">
        <v>182</v>
      </c>
      <c r="L35" s="19">
        <v>707</v>
      </c>
      <c r="M35" s="19">
        <v>8801</v>
      </c>
      <c r="N35" s="19">
        <v>0</v>
      </c>
      <c r="O35" s="12">
        <v>13200</v>
      </c>
      <c r="P35" s="12">
        <v>13200</v>
      </c>
      <c r="Q35" s="48">
        <v>13.2</v>
      </c>
      <c r="R35" s="12"/>
      <c r="S35" s="13">
        <v>9526608</v>
      </c>
      <c r="T35" s="13">
        <v>9526608</v>
      </c>
    </row>
    <row r="36" spans="1:20" x14ac:dyDescent="0.25">
      <c r="A36" s="24"/>
      <c r="B36" s="5" t="s">
        <v>49</v>
      </c>
      <c r="C36" s="4"/>
      <c r="D36" s="25" t="s">
        <v>123</v>
      </c>
      <c r="E36" s="20" t="s">
        <v>31</v>
      </c>
      <c r="F36" s="3" t="s">
        <v>124</v>
      </c>
      <c r="G36" s="20" t="s">
        <v>76</v>
      </c>
      <c r="H36" s="19" t="s">
        <v>17</v>
      </c>
      <c r="I36" s="19" t="s">
        <v>18</v>
      </c>
      <c r="J36" s="19" t="s">
        <v>51</v>
      </c>
      <c r="K36" s="19" t="s">
        <v>179</v>
      </c>
      <c r="L36" s="19">
        <v>438</v>
      </c>
      <c r="M36" s="19">
        <v>1306</v>
      </c>
      <c r="N36" s="12">
        <v>2550</v>
      </c>
      <c r="O36" s="19">
        <v>2650</v>
      </c>
      <c r="P36" s="19">
        <v>100</v>
      </c>
      <c r="Q36" s="48">
        <v>0.1</v>
      </c>
      <c r="R36" s="19"/>
      <c r="S36" s="13">
        <v>415164.11</v>
      </c>
      <c r="T36" s="13">
        <v>415164.11</v>
      </c>
    </row>
    <row r="37" spans="1:20" ht="22.5" x14ac:dyDescent="0.25">
      <c r="A37" s="24"/>
      <c r="B37" s="5" t="s">
        <v>49</v>
      </c>
      <c r="C37" s="4"/>
      <c r="D37" s="25" t="s">
        <v>125</v>
      </c>
      <c r="E37" s="20" t="s">
        <v>14</v>
      </c>
      <c r="F37" s="3" t="s">
        <v>126</v>
      </c>
      <c r="G37" s="20" t="s">
        <v>16</v>
      </c>
      <c r="H37" s="19" t="s">
        <v>17</v>
      </c>
      <c r="I37" s="19" t="s">
        <v>18</v>
      </c>
      <c r="J37" s="19" t="s">
        <v>51</v>
      </c>
      <c r="K37" s="32" t="s">
        <v>179</v>
      </c>
      <c r="L37" s="32">
        <v>403</v>
      </c>
      <c r="M37" s="32">
        <v>1076</v>
      </c>
      <c r="N37" s="15">
        <v>12243</v>
      </c>
      <c r="O37" s="15">
        <v>15700</v>
      </c>
      <c r="P37" s="15">
        <v>3457</v>
      </c>
      <c r="Q37" s="50"/>
      <c r="R37" s="15"/>
      <c r="S37" s="13">
        <v>20493787.219999999</v>
      </c>
      <c r="T37" s="13"/>
    </row>
    <row r="38" spans="1:20" x14ac:dyDescent="0.25">
      <c r="A38" s="24"/>
      <c r="B38" s="5" t="s">
        <v>49</v>
      </c>
      <c r="C38" s="4"/>
      <c r="D38" s="25" t="s">
        <v>50</v>
      </c>
      <c r="E38" s="20" t="s">
        <v>31</v>
      </c>
      <c r="F38" s="3" t="s">
        <v>126</v>
      </c>
      <c r="G38" s="20" t="s">
        <v>16</v>
      </c>
      <c r="H38" s="19" t="s">
        <v>17</v>
      </c>
      <c r="I38" s="19" t="s">
        <v>18</v>
      </c>
      <c r="J38" s="19" t="s">
        <v>51</v>
      </c>
      <c r="K38" s="32" t="s">
        <v>180</v>
      </c>
      <c r="L38" s="32">
        <v>210</v>
      </c>
      <c r="M38" s="32">
        <v>1110</v>
      </c>
      <c r="N38" s="15">
        <v>2600</v>
      </c>
      <c r="O38" s="15">
        <v>2650</v>
      </c>
      <c r="P38" s="32">
        <v>50</v>
      </c>
      <c r="Q38" s="50">
        <v>3.5070000000000001</v>
      </c>
      <c r="R38" s="32"/>
      <c r="S38" s="13">
        <v>3192724.92</v>
      </c>
      <c r="T38" s="13">
        <f>SUM(S37:S38)</f>
        <v>23686512.140000001</v>
      </c>
    </row>
    <row r="39" spans="1:20" ht="22.5" x14ac:dyDescent="0.25">
      <c r="A39" s="18" t="s">
        <v>127</v>
      </c>
      <c r="B39" s="19" t="s">
        <v>128</v>
      </c>
      <c r="C39" s="19" t="s">
        <v>22</v>
      </c>
      <c r="D39" s="20" t="s">
        <v>129</v>
      </c>
      <c r="E39" s="20" t="s">
        <v>14</v>
      </c>
      <c r="F39" s="3" t="s">
        <v>130</v>
      </c>
      <c r="G39" s="20" t="s">
        <v>57</v>
      </c>
      <c r="H39" s="19" t="s">
        <v>17</v>
      </c>
      <c r="I39" s="19" t="s">
        <v>18</v>
      </c>
      <c r="J39" s="19" t="s">
        <v>19</v>
      </c>
      <c r="K39" s="32" t="s">
        <v>179</v>
      </c>
      <c r="L39" s="32">
        <v>425</v>
      </c>
      <c r="M39" s="32">
        <v>1266</v>
      </c>
      <c r="N39" s="15">
        <v>8150</v>
      </c>
      <c r="O39" s="15">
        <v>13200</v>
      </c>
      <c r="P39" s="15">
        <v>5050</v>
      </c>
      <c r="Q39" s="50"/>
      <c r="R39" s="15"/>
      <c r="S39" s="13">
        <v>4173670.11</v>
      </c>
      <c r="T39" s="13">
        <v>4173670.11</v>
      </c>
    </row>
    <row r="40" spans="1:20" ht="22.5" x14ac:dyDescent="0.25">
      <c r="A40" s="31" t="s">
        <v>127</v>
      </c>
      <c r="B40" s="32" t="s">
        <v>128</v>
      </c>
      <c r="C40" s="32" t="s">
        <v>22</v>
      </c>
      <c r="D40" s="30" t="s">
        <v>129</v>
      </c>
      <c r="E40" s="30" t="s">
        <v>14</v>
      </c>
      <c r="F40" s="8" t="s">
        <v>130</v>
      </c>
      <c r="G40" s="30" t="s">
        <v>57</v>
      </c>
      <c r="H40" s="19" t="s">
        <v>17</v>
      </c>
      <c r="I40" s="19" t="s">
        <v>18</v>
      </c>
      <c r="J40" s="19" t="s">
        <v>19</v>
      </c>
      <c r="K40" s="32" t="s">
        <v>179</v>
      </c>
      <c r="L40" s="32">
        <v>425</v>
      </c>
      <c r="M40" s="32">
        <v>1266</v>
      </c>
      <c r="N40" s="15">
        <v>15190</v>
      </c>
      <c r="O40" s="15">
        <v>15290</v>
      </c>
      <c r="P40" s="15">
        <v>100</v>
      </c>
      <c r="Q40" s="50">
        <v>5.15</v>
      </c>
      <c r="R40" s="15"/>
      <c r="S40" s="13"/>
      <c r="T40" s="13"/>
    </row>
    <row r="41" spans="1:20" x14ac:dyDescent="0.25">
      <c r="A41" s="24"/>
      <c r="B41" s="5" t="s">
        <v>49</v>
      </c>
      <c r="C41" s="4"/>
      <c r="D41" s="25" t="s">
        <v>131</v>
      </c>
      <c r="E41" s="20" t="s">
        <v>31</v>
      </c>
      <c r="F41" s="3" t="s">
        <v>132</v>
      </c>
      <c r="G41" s="20" t="s">
        <v>133</v>
      </c>
      <c r="H41" s="19" t="s">
        <v>17</v>
      </c>
      <c r="I41" s="19" t="s">
        <v>18</v>
      </c>
      <c r="J41" s="19" t="s">
        <v>51</v>
      </c>
      <c r="K41" s="32" t="s">
        <v>178</v>
      </c>
      <c r="L41" s="32">
        <v>909</v>
      </c>
      <c r="M41" s="32">
        <v>1129</v>
      </c>
      <c r="N41" s="15">
        <v>3860</v>
      </c>
      <c r="O41" s="15">
        <v>3920</v>
      </c>
      <c r="P41" s="32">
        <v>60</v>
      </c>
      <c r="Q41" s="50">
        <v>0.6</v>
      </c>
      <c r="R41" s="32"/>
      <c r="S41" s="13">
        <v>1130422.74</v>
      </c>
      <c r="T41" s="13">
        <v>1130422.74</v>
      </c>
    </row>
    <row r="42" spans="1:20" x14ac:dyDescent="0.25">
      <c r="A42" s="24"/>
      <c r="B42" s="5" t="s">
        <v>49</v>
      </c>
      <c r="C42" s="4"/>
      <c r="D42" s="25" t="s">
        <v>134</v>
      </c>
      <c r="E42" s="20" t="s">
        <v>31</v>
      </c>
      <c r="F42" s="3" t="s">
        <v>135</v>
      </c>
      <c r="G42" s="20" t="s">
        <v>16</v>
      </c>
      <c r="H42" s="19" t="s">
        <v>17</v>
      </c>
      <c r="I42" s="19" t="s">
        <v>18</v>
      </c>
      <c r="J42" s="19" t="s">
        <v>51</v>
      </c>
      <c r="K42" s="32" t="s">
        <v>182</v>
      </c>
      <c r="L42" s="32">
        <v>638</v>
      </c>
      <c r="M42" s="32">
        <v>1132</v>
      </c>
      <c r="N42" s="15">
        <v>5230</v>
      </c>
      <c r="O42" s="15">
        <v>5380</v>
      </c>
      <c r="P42" s="32">
        <v>150</v>
      </c>
      <c r="Q42" s="50">
        <v>0.15</v>
      </c>
      <c r="R42" s="32"/>
      <c r="S42" s="13">
        <v>1319575.73</v>
      </c>
      <c r="T42" s="13">
        <v>1319575.73</v>
      </c>
    </row>
    <row r="43" spans="1:20" ht="22.5" x14ac:dyDescent="0.25">
      <c r="A43" s="24"/>
      <c r="B43" s="5" t="s">
        <v>49</v>
      </c>
      <c r="C43" s="4"/>
      <c r="D43" s="10" t="s">
        <v>136</v>
      </c>
      <c r="E43" s="20" t="s">
        <v>14</v>
      </c>
      <c r="F43" s="3" t="s">
        <v>137</v>
      </c>
      <c r="G43" s="20" t="s">
        <v>57</v>
      </c>
      <c r="H43" s="19" t="s">
        <v>17</v>
      </c>
      <c r="I43" s="19" t="s">
        <v>18</v>
      </c>
      <c r="J43" s="19" t="s">
        <v>51</v>
      </c>
      <c r="K43" s="32" t="s">
        <v>179</v>
      </c>
      <c r="L43" s="32">
        <v>429</v>
      </c>
      <c r="M43" s="32">
        <v>1245</v>
      </c>
      <c r="N43" s="32">
        <v>0</v>
      </c>
      <c r="O43" s="15">
        <v>7520</v>
      </c>
      <c r="P43" s="15">
        <v>7520</v>
      </c>
      <c r="Q43" s="50"/>
      <c r="R43" s="15"/>
      <c r="S43" s="13">
        <v>8113404.8099999996</v>
      </c>
      <c r="T43" s="13"/>
    </row>
    <row r="44" spans="1:20" ht="22.5" x14ac:dyDescent="0.25">
      <c r="A44" s="18" t="s">
        <v>138</v>
      </c>
      <c r="B44" s="19" t="s">
        <v>139</v>
      </c>
      <c r="C44" s="19" t="s">
        <v>22</v>
      </c>
      <c r="D44" s="20" t="s">
        <v>140</v>
      </c>
      <c r="E44" s="20" t="s">
        <v>14</v>
      </c>
      <c r="F44" s="3" t="s">
        <v>141</v>
      </c>
      <c r="G44" s="20" t="s">
        <v>57</v>
      </c>
      <c r="H44" s="19" t="s">
        <v>17</v>
      </c>
      <c r="I44" s="19" t="s">
        <v>18</v>
      </c>
      <c r="J44" s="19" t="s">
        <v>19</v>
      </c>
      <c r="K44" s="32" t="s">
        <v>182</v>
      </c>
      <c r="L44" s="32">
        <v>693</v>
      </c>
      <c r="M44" s="32">
        <v>2302</v>
      </c>
      <c r="N44" s="15">
        <v>3960</v>
      </c>
      <c r="O44" s="15">
        <v>4280</v>
      </c>
      <c r="P44" s="32">
        <v>320</v>
      </c>
      <c r="Q44" s="50"/>
      <c r="R44" s="32"/>
      <c r="S44" s="13">
        <v>5776306.2199999997</v>
      </c>
      <c r="T44" s="13"/>
    </row>
    <row r="45" spans="1:20" ht="22.5" x14ac:dyDescent="0.25">
      <c r="A45" s="31" t="s">
        <v>138</v>
      </c>
      <c r="B45" s="32" t="s">
        <v>139</v>
      </c>
      <c r="C45" s="32" t="s">
        <v>22</v>
      </c>
      <c r="D45" s="30" t="s">
        <v>140</v>
      </c>
      <c r="E45" s="30" t="s">
        <v>14</v>
      </c>
      <c r="F45" s="8" t="s">
        <v>141</v>
      </c>
      <c r="G45" s="30" t="s">
        <v>57</v>
      </c>
      <c r="H45" s="19"/>
      <c r="I45" s="19"/>
      <c r="J45" s="19"/>
      <c r="K45" s="32" t="s">
        <v>182</v>
      </c>
      <c r="L45" s="32">
        <v>693</v>
      </c>
      <c r="M45" s="32">
        <v>2302</v>
      </c>
      <c r="N45" s="15">
        <v>8200</v>
      </c>
      <c r="O45" s="15">
        <v>9350</v>
      </c>
      <c r="P45" s="15">
        <v>1150</v>
      </c>
      <c r="Q45" s="50">
        <v>8.99</v>
      </c>
      <c r="R45" s="15"/>
      <c r="S45" s="13"/>
      <c r="T45" s="13">
        <f>SUM(S44,S43)</f>
        <v>13889711.029999999</v>
      </c>
    </row>
    <row r="46" spans="1:20" ht="22.5" x14ac:dyDescent="0.25">
      <c r="A46" s="18" t="s">
        <v>142</v>
      </c>
      <c r="B46" s="19" t="s">
        <v>143</v>
      </c>
      <c r="C46" s="19" t="s">
        <v>144</v>
      </c>
      <c r="D46" s="20" t="s">
        <v>145</v>
      </c>
      <c r="E46" s="20" t="s">
        <v>24</v>
      </c>
      <c r="F46" s="3" t="s">
        <v>172</v>
      </c>
      <c r="G46" s="20" t="s">
        <v>146</v>
      </c>
      <c r="H46" s="19" t="s">
        <v>17</v>
      </c>
      <c r="I46" s="19" t="s">
        <v>18</v>
      </c>
      <c r="J46" s="19" t="s">
        <v>19</v>
      </c>
      <c r="K46" s="34" t="s">
        <v>178</v>
      </c>
      <c r="L46" s="34">
        <v>930</v>
      </c>
      <c r="M46" s="34">
        <v>7065</v>
      </c>
      <c r="N46" s="16">
        <v>5600</v>
      </c>
      <c r="O46" s="16">
        <v>15960</v>
      </c>
      <c r="P46" s="16">
        <v>10360</v>
      </c>
      <c r="Q46" s="52">
        <v>10.36</v>
      </c>
      <c r="R46" s="16"/>
      <c r="S46" s="13">
        <v>28373558.530000001</v>
      </c>
      <c r="T46" s="13">
        <v>28373558.530000001</v>
      </c>
    </row>
    <row r="47" spans="1:20" ht="22.5" x14ac:dyDescent="0.25">
      <c r="A47" s="18" t="s">
        <v>147</v>
      </c>
      <c r="B47" s="19" t="s">
        <v>148</v>
      </c>
      <c r="C47" s="19" t="s">
        <v>54</v>
      </c>
      <c r="D47" s="20" t="s">
        <v>149</v>
      </c>
      <c r="E47" s="20" t="s">
        <v>14</v>
      </c>
      <c r="F47" s="3" t="s">
        <v>150</v>
      </c>
      <c r="G47" s="20" t="s">
        <v>16</v>
      </c>
      <c r="H47" s="19" t="s">
        <v>17</v>
      </c>
      <c r="I47" s="19" t="s">
        <v>18</v>
      </c>
      <c r="J47" s="19" t="s">
        <v>19</v>
      </c>
      <c r="K47" s="19" t="s">
        <v>179</v>
      </c>
      <c r="L47" s="19">
        <v>403</v>
      </c>
      <c r="M47" s="19">
        <v>1075</v>
      </c>
      <c r="N47" s="12">
        <v>7658</v>
      </c>
      <c r="O47" s="12">
        <v>8599</v>
      </c>
      <c r="P47" s="19">
        <v>941</v>
      </c>
      <c r="Q47" s="48"/>
      <c r="R47" s="19"/>
      <c r="S47" s="13">
        <v>5657382.3600000003</v>
      </c>
      <c r="T47" s="13"/>
    </row>
    <row r="48" spans="1:20" ht="22.5" x14ac:dyDescent="0.25">
      <c r="A48" s="18" t="s">
        <v>151</v>
      </c>
      <c r="B48" s="19" t="s">
        <v>152</v>
      </c>
      <c r="C48" s="19" t="s">
        <v>63</v>
      </c>
      <c r="D48" s="20" t="s">
        <v>153</v>
      </c>
      <c r="E48" s="20" t="s">
        <v>14</v>
      </c>
      <c r="F48" s="3" t="s">
        <v>150</v>
      </c>
      <c r="G48" s="20" t="s">
        <v>16</v>
      </c>
      <c r="H48" s="19" t="s">
        <v>17</v>
      </c>
      <c r="I48" s="19" t="s">
        <v>18</v>
      </c>
      <c r="J48" s="19" t="s">
        <v>19</v>
      </c>
      <c r="K48" s="19" t="s">
        <v>182</v>
      </c>
      <c r="L48" s="19">
        <v>635</v>
      </c>
      <c r="M48" s="19">
        <v>1127</v>
      </c>
      <c r="N48" s="19">
        <v>950</v>
      </c>
      <c r="O48" s="12">
        <v>1600</v>
      </c>
      <c r="P48" s="19">
        <v>650</v>
      </c>
      <c r="Q48" s="48"/>
      <c r="R48" s="19"/>
      <c r="S48" s="13">
        <v>7652888</v>
      </c>
      <c r="T48" s="13"/>
    </row>
    <row r="49" spans="1:20" x14ac:dyDescent="0.25">
      <c r="A49" s="18" t="s">
        <v>154</v>
      </c>
      <c r="B49" s="19" t="s">
        <v>155</v>
      </c>
      <c r="C49" s="19" t="s">
        <v>156</v>
      </c>
      <c r="D49" s="20" t="s">
        <v>157</v>
      </c>
      <c r="E49" s="20" t="s">
        <v>31</v>
      </c>
      <c r="F49" s="3" t="s">
        <v>158</v>
      </c>
      <c r="G49" s="20" t="s">
        <v>159</v>
      </c>
      <c r="H49" s="19" t="s">
        <v>17</v>
      </c>
      <c r="I49" s="19" t="s">
        <v>18</v>
      </c>
      <c r="J49" s="19" t="s">
        <v>19</v>
      </c>
      <c r="K49" s="19" t="s">
        <v>182</v>
      </c>
      <c r="L49" s="19">
        <v>909</v>
      </c>
      <c r="M49" s="19">
        <v>1129</v>
      </c>
      <c r="N49" s="12">
        <v>1700</v>
      </c>
      <c r="O49" s="12">
        <v>3400</v>
      </c>
      <c r="P49" s="12">
        <v>1700</v>
      </c>
      <c r="Q49" s="48">
        <v>3.2909999999999999</v>
      </c>
      <c r="R49" s="12"/>
      <c r="S49" s="13">
        <v>3083626</v>
      </c>
      <c r="T49" s="13">
        <f>SUM(S49,S48,S47)</f>
        <v>16393896.359999999</v>
      </c>
    </row>
    <row r="50" spans="1:20" x14ac:dyDescent="0.25">
      <c r="A50" s="33" t="s">
        <v>160</v>
      </c>
      <c r="B50" s="34" t="s">
        <v>161</v>
      </c>
      <c r="C50" s="34" t="s">
        <v>63</v>
      </c>
      <c r="D50" s="35" t="s">
        <v>162</v>
      </c>
      <c r="E50" s="35" t="s">
        <v>163</v>
      </c>
      <c r="F50" s="11" t="s">
        <v>164</v>
      </c>
      <c r="G50" s="35" t="s">
        <v>16</v>
      </c>
      <c r="H50" s="34" t="s">
        <v>17</v>
      </c>
      <c r="I50" s="34" t="s">
        <v>18</v>
      </c>
      <c r="J50" s="34" t="s">
        <v>19</v>
      </c>
      <c r="K50" s="34"/>
      <c r="L50" s="34"/>
      <c r="M50" s="34"/>
      <c r="N50" s="34"/>
      <c r="O50" s="34"/>
      <c r="P50" s="34"/>
      <c r="Q50" s="52"/>
      <c r="R50" s="34"/>
      <c r="S50" s="13">
        <v>1332088</v>
      </c>
      <c r="T50" s="13">
        <v>1332088</v>
      </c>
    </row>
    <row r="51" spans="1:20" x14ac:dyDescent="0.25">
      <c r="A51" s="36"/>
      <c r="B51" s="37"/>
      <c r="C51" s="37"/>
      <c r="D51" s="38"/>
      <c r="E51" s="38"/>
      <c r="F51" s="39"/>
      <c r="G51" s="38"/>
      <c r="H51" s="37"/>
      <c r="I51" s="37"/>
      <c r="J51" s="37"/>
      <c r="K51" s="37"/>
      <c r="L51" s="37"/>
      <c r="M51" s="37"/>
      <c r="N51" s="37"/>
      <c r="O51" s="37"/>
      <c r="P51" s="47">
        <f>SUM(P2:P50)</f>
        <v>147608</v>
      </c>
      <c r="Q51" s="40">
        <f>SUM(Q2:Q50)</f>
        <v>148.86799999999999</v>
      </c>
      <c r="R51" s="37"/>
      <c r="S51" s="40">
        <f>SUM(S2:S50)</f>
        <v>308039287.77000004</v>
      </c>
      <c r="T51" s="40">
        <f>SUM(T2:T50)</f>
        <v>308039287.76999998</v>
      </c>
    </row>
    <row r="52" spans="1:20" x14ac:dyDescent="0.25">
      <c r="A52" s="41"/>
      <c r="B52" s="42"/>
      <c r="C52" s="42"/>
      <c r="D52" s="43"/>
      <c r="E52" s="43"/>
      <c r="F52" s="44"/>
      <c r="G52" s="43"/>
      <c r="H52" s="42"/>
      <c r="I52" s="42"/>
      <c r="J52" s="42"/>
      <c r="K52" s="42"/>
      <c r="L52" s="42"/>
      <c r="M52" s="42"/>
      <c r="N52" s="42"/>
      <c r="O52" s="42"/>
      <c r="P52" s="42"/>
      <c r="Q52" s="53"/>
      <c r="R52" s="42"/>
      <c r="S52" s="45"/>
      <c r="T52" s="45"/>
    </row>
    <row r="53" spans="1:20" x14ac:dyDescent="0.25">
      <c r="P53" s="17"/>
      <c r="R53" s="46" t="s">
        <v>169</v>
      </c>
      <c r="S53" s="17">
        <v>308039287.76999998</v>
      </c>
      <c r="T5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Tomaž Willenpart</dc:creator>
  <cp:lastModifiedBy>Administrator</cp:lastModifiedBy>
  <dcterms:created xsi:type="dcterms:W3CDTF">2023-09-13T19:34:46Z</dcterms:created>
  <dcterms:modified xsi:type="dcterms:W3CDTF">2023-09-20T13:04:25Z</dcterms:modified>
</cp:coreProperties>
</file>