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4675" windowHeight="11550"/>
  </bookViews>
  <sheets>
    <sheet name="Priloga 1" sheetId="1" r:id="rId1"/>
    <sheet name="Priloga 2" sheetId="2" r:id="rId2"/>
  </sheets>
  <calcPr calcId="145621"/>
</workbook>
</file>

<file path=xl/calcChain.xml><?xml version="1.0" encoding="utf-8"?>
<calcChain xmlns="http://schemas.openxmlformats.org/spreadsheetml/2006/main">
  <c r="E10" i="2" l="1"/>
  <c r="G65" i="1"/>
  <c r="G46" i="1"/>
  <c r="G42" i="1"/>
  <c r="G16" i="1"/>
  <c r="G9" i="1"/>
  <c r="G8" i="1"/>
</calcChain>
</file>

<file path=xl/sharedStrings.xml><?xml version="1.0" encoding="utf-8"?>
<sst xmlns="http://schemas.openxmlformats.org/spreadsheetml/2006/main" count="151" uniqueCount="109">
  <si>
    <t>Priloga 1</t>
  </si>
  <si>
    <t>Poplave z neurji 2. junija 2022: Objekti javne infrastrukture lokalnega pomena in geotehnični ukrepi</t>
  </si>
  <si>
    <t>Zap. št.</t>
  </si>
  <si>
    <t>OBČINA</t>
  </si>
  <si>
    <t>Prioriteta</t>
  </si>
  <si>
    <t>ID oz. #     (Ajda)</t>
  </si>
  <si>
    <t xml:space="preserve">Ime in oznaka objekta </t>
  </si>
  <si>
    <t>Ocena škode</t>
  </si>
  <si>
    <t>Ocenjena višina obnovitvenih del</t>
  </si>
  <si>
    <t>Bistrica ob Sotli</t>
  </si>
  <si>
    <t>LC 318051 Elektro - Graben, plaz</t>
  </si>
  <si>
    <t>LC 318071 219- Bokulič-Uršič, plaz</t>
  </si>
  <si>
    <t>JP 818281 Elektro -Okič, plaz</t>
  </si>
  <si>
    <t>Dobrna</t>
  </si>
  <si>
    <t>JP 964951 Brdce nad Dobrno / oz.
LC 465001 Zavrh-Brdce-Daje-Krištaje-Sv.Jošt</t>
  </si>
  <si>
    <t>LC 464161 Dobrna - Hudičev graben - Krištaje, odsek Kačnik - Zg.Dobovičnik-Slapnik</t>
  </si>
  <si>
    <t xml:space="preserve"> LC 450081 Paka - Loke - Ramšak - Dobrna oz.  LC 465011 Gutenek-Žebar-Jurk-Fridek, odsek Lovska koča-Trojnšek 
(potem)</t>
  </si>
  <si>
    <t>Kozje</t>
  </si>
  <si>
    <t>JP 681481 Gubno - Sv.Pr. - Polje - R2</t>
  </si>
  <si>
    <t>JP 681242 Dobležiče - Vikendi desno</t>
  </si>
  <si>
    <t>JP 681181 Šonovo - Belo</t>
  </si>
  <si>
    <t>Ljubno</t>
  </si>
  <si>
    <t>LC221083 Pustotnik-Grega</t>
  </si>
  <si>
    <t>LC221221 Prodnik-Kaker</t>
  </si>
  <si>
    <t>Mežica</t>
  </si>
  <si>
    <t>Most 757771 - most Pustnik</t>
  </si>
  <si>
    <t>JP 757 711 Zgornji Breg</t>
  </si>
  <si>
    <t>Mislinja</t>
  </si>
  <si>
    <t>LC 261031 Hudovernik-Kričej-OŠ Kozjak (most Kovač)</t>
  </si>
  <si>
    <t>JP 761821 Park Gozdarska cesta - Založnik</t>
  </si>
  <si>
    <t>LC 261091 Šentlenart - Krenker - Šentilj, Most Lopan čez Mislinjo</t>
  </si>
  <si>
    <t>Mokronog-Trebelno</t>
  </si>
  <si>
    <t>Osnovna Šola</t>
  </si>
  <si>
    <t>Vrtec pri OŠ</t>
  </si>
  <si>
    <t>LC 425610, LC 425614 Češnjice-Trebelno-Mokronog</t>
  </si>
  <si>
    <t>Mozirje</t>
  </si>
  <si>
    <t>JP767621 Jesevnik- Verbuč -Verbučevo</t>
  </si>
  <si>
    <t>LC Ljubija- Mlinar- Mikek-most Kovač</t>
  </si>
  <si>
    <t xml:space="preserve"> </t>
  </si>
  <si>
    <t>LC 267700 Mozirje- Rožnik</t>
  </si>
  <si>
    <t>JP767040 Ljubija- Ržiše</t>
  </si>
  <si>
    <t>Nazarje</t>
  </si>
  <si>
    <t>LC 282051 Žlabor - Dobletina (most čez Dreto)</t>
  </si>
  <si>
    <t>LC 282031 Žlabor - Čreta, plaz</t>
  </si>
  <si>
    <t>Podčetrtek</t>
  </si>
  <si>
    <t>Plaz na JP 817651 (Virštanj 36a)</t>
  </si>
  <si>
    <t xml:space="preserve">Plaz na cesti (blizu Imenska Gorca 4) </t>
  </si>
  <si>
    <t>LC 181132 Polana-Dragom-Gostinca, plaz</t>
  </si>
  <si>
    <t>Polzela</t>
  </si>
  <si>
    <t>JP 990061 cesta 694-Andraž</t>
  </si>
  <si>
    <t>JP 990071 cesta 694 - POŠ Andraž</t>
  </si>
  <si>
    <t>Prevalje</t>
  </si>
  <si>
    <t>Plazovi na LC 350271, cesta Prevalje – Leše, odsek Prevalje – odcep Rednak in most</t>
  </si>
  <si>
    <t>Plazovi na JP 851502, cesta na Lokovico št. 1, odsek: Lokovica – Gradišnikov most</t>
  </si>
  <si>
    <t>Plazovi na LC 350371- cesta Prevalje - Šaver - Strojna, odsek: Godčeva raven - Rašešnik</t>
  </si>
  <si>
    <t>Plazovi na JP 851964, cesta naselje Rožej</t>
  </si>
  <si>
    <t>Ravne na Koroškem</t>
  </si>
  <si>
    <t>JP 850061 Cesta v naselju Tolsti vrh - Rutnikova kapelica - Kavtičnik</t>
  </si>
  <si>
    <t>LC 350131 Ravne - Zadnji dinar - Strojna</t>
  </si>
  <si>
    <t>LC 078061 Cesta Slanikova bajta - Trotov križ - Libeliče</t>
  </si>
  <si>
    <t>Rogaška Slatina</t>
  </si>
  <si>
    <t>Plaz pod JP 857211 Obvoznica - Zg. Negonje</t>
  </si>
  <si>
    <t>JP 356101 Strmec - Ravnocerje</t>
  </si>
  <si>
    <t>Slovenj Gradec</t>
  </si>
  <si>
    <t>LC 377060 (Zg. vas Podgorje-Velunje)</t>
  </si>
  <si>
    <t>Stanovanjska hiša Pameče 189; PLAZ</t>
  </si>
  <si>
    <t>LC 377210 (Lakuže-Vuzenica)</t>
  </si>
  <si>
    <t>Šentjur</t>
  </si>
  <si>
    <t>LC 396431 Turno-Slivnica</t>
  </si>
  <si>
    <t>Lopaca, javna pot proti POŠ Prevorje</t>
  </si>
  <si>
    <t>LC 396041 Dolga Gora - Sladka Gora</t>
  </si>
  <si>
    <t>Košnica-Hrastje, Košnica 12, Gračner</t>
  </si>
  <si>
    <t>Šmarje pri Jelšah</t>
  </si>
  <si>
    <t>LC 406 221, plaz na cesti</t>
  </si>
  <si>
    <t>JP 907672, plaz - ogroža cesto</t>
  </si>
  <si>
    <t>Plaz ogroža nekategorizirano cesto</t>
  </si>
  <si>
    <t>Štore</t>
  </si>
  <si>
    <t>JP 897301 Vodruž–Kozarica–Slemene</t>
  </si>
  <si>
    <t>LC 412101 Javornik–Kanjuce</t>
  </si>
  <si>
    <t>LC 412081 ZD–Lipa–Cesta na Pečovje, plaz</t>
  </si>
  <si>
    <t>Tabor</t>
  </si>
  <si>
    <t>LC490202 Ločica-Črni vrh-Zahomce</t>
  </si>
  <si>
    <t>JP992364 Pavšar-Črni vrh</t>
  </si>
  <si>
    <t xml:space="preserve">JP992391 Loke-Vetršek-Krvavičnik, plaz </t>
  </si>
  <si>
    <t>Vransko</t>
  </si>
  <si>
    <t>Plaz na LC 490211 Ločica-Zaplanina-Limovce</t>
  </si>
  <si>
    <t>Plaz na JP 992671 Ločica-Zahomce-Dol-Tabor</t>
  </si>
  <si>
    <t>JP 992571 Čeplje-Zaboršt-Stari grad</t>
  </si>
  <si>
    <t>LC 490202 Ločica-Zahomce-Črni vrh</t>
  </si>
  <si>
    <t>Žalec</t>
  </si>
  <si>
    <t>JP 990462 Velika Pirešica - Gorca, plaz</t>
  </si>
  <si>
    <t>Priloga 2</t>
  </si>
  <si>
    <t>ZŠ</t>
  </si>
  <si>
    <t>ID vloge</t>
  </si>
  <si>
    <t>Objekt_Naslov</t>
  </si>
  <si>
    <t>Ocenjena sredstva za obnovo</t>
  </si>
  <si>
    <t>popl</t>
  </si>
  <si>
    <t>Mokronog- Trebelno</t>
  </si>
  <si>
    <t>Martinja vas 30</t>
  </si>
  <si>
    <t>Šentjernej</t>
  </si>
  <si>
    <t>Šmalčja vas 8a</t>
  </si>
  <si>
    <t xml:space="preserve"> Slovenj Gradec</t>
  </si>
  <si>
    <t>Ulica Pohorski bataljon 12</t>
  </si>
  <si>
    <t>Sevnica</t>
  </si>
  <si>
    <t>Škovec 1</t>
  </si>
  <si>
    <t>Gozdarska cesta 87</t>
  </si>
  <si>
    <t>opomba:</t>
  </si>
  <si>
    <t>Vključene stavbe, ki so bile ocenjene po naravni nesreči, zaradi poplav ali plazenja</t>
  </si>
  <si>
    <t xml:space="preserve">Poplave z neurji 2. junija 2022: Stavbe namenjene bivanju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</si>
</sst>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[$-10424]#,##0.00;\-#,##0.00"/>
  </numFmts>
  <fonts count="2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sz val="8"/>
      <color rgb="FF000000"/>
      <name val="Muli"/>
      <charset val="238"/>
    </font>
    <font>
      <sz val="11"/>
      <name val="Calibri"/>
      <family val="2"/>
      <charset val="238"/>
    </font>
    <font>
      <b/>
      <sz val="10"/>
      <color indexed="53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"/>
      <family val="2"/>
      <charset val="238"/>
    </font>
    <font>
      <sz val="10"/>
      <color rgb="FF00206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0"/>
      </patternFill>
    </fill>
    <fill>
      <patternFill patternType="solid">
        <fgColor theme="8" tint="0.599963377788628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rgb="FF69696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9" fillId="0" borderId="0"/>
    <xf numFmtId="0" fontId="14" fillId="0" borderId="0"/>
    <xf numFmtId="0" fontId="4" fillId="0" borderId="0"/>
    <xf numFmtId="0" fontId="4" fillId="0" borderId="0"/>
  </cellStyleXfs>
  <cellXfs count="9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right"/>
    </xf>
    <xf numFmtId="0" fontId="3" fillId="0" borderId="0" xfId="1" applyFont="1" applyAlignment="1"/>
    <xf numFmtId="0" fontId="3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5" fillId="2" borderId="1" xfId="2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left"/>
    </xf>
    <xf numFmtId="164" fontId="5" fillId="2" borderId="1" xfId="2" applyNumberFormat="1" applyFont="1" applyFill="1" applyBorder="1" applyAlignment="1">
      <alignment horizontal="center" wrapText="1"/>
    </xf>
    <xf numFmtId="0" fontId="0" fillId="0" borderId="2" xfId="0" applyBorder="1"/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4" fontId="1" fillId="0" borderId="2" xfId="0" applyNumberFormat="1" applyFont="1" applyBorder="1" applyAlignment="1">
      <alignment wrapText="1"/>
    </xf>
    <xf numFmtId="3" fontId="1" fillId="0" borderId="2" xfId="0" applyNumberFormat="1" applyFont="1" applyBorder="1" applyAlignment="1"/>
    <xf numFmtId="0" fontId="0" fillId="0" borderId="3" xfId="0" applyBorder="1"/>
    <xf numFmtId="0" fontId="1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4" fontId="1" fillId="0" borderId="3" xfId="0" applyNumberFormat="1" applyFont="1" applyBorder="1" applyAlignment="1">
      <alignment wrapText="1"/>
    </xf>
    <xf numFmtId="3" fontId="1" fillId="0" borderId="3" xfId="0" applyNumberFormat="1" applyFont="1" applyBorder="1" applyAlignment="1"/>
    <xf numFmtId="3" fontId="1" fillId="0" borderId="3" xfId="0" applyNumberFormat="1" applyFont="1" applyBorder="1"/>
    <xf numFmtId="0" fontId="6" fillId="0" borderId="3" xfId="0" applyFont="1" applyBorder="1"/>
    <xf numFmtId="0" fontId="6" fillId="0" borderId="0" xfId="0" applyFont="1"/>
    <xf numFmtId="4" fontId="1" fillId="0" borderId="3" xfId="0" applyNumberFormat="1" applyFont="1" applyBorder="1" applyAlignment="1">
      <alignment horizontal="right" wrapText="1"/>
    </xf>
    <xf numFmtId="0" fontId="6" fillId="0" borderId="3" xfId="0" applyFont="1" applyFill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/>
    <xf numFmtId="3" fontId="0" fillId="0" borderId="3" xfId="0" applyNumberFormat="1" applyBorder="1"/>
    <xf numFmtId="0" fontId="8" fillId="0" borderId="0" xfId="0" applyFont="1"/>
    <xf numFmtId="165" fontId="10" fillId="0" borderId="4" xfId="3" applyNumberFormat="1" applyFont="1" applyBorder="1" applyAlignment="1">
      <alignment horizontal="right" vertical="top" wrapText="1" readingOrder="1"/>
    </xf>
    <xf numFmtId="4" fontId="0" fillId="0" borderId="0" xfId="0" applyNumberFormat="1"/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1" fillId="0" borderId="3" xfId="0" applyFont="1" applyFill="1" applyBorder="1" applyAlignment="1">
      <alignment wrapText="1"/>
    </xf>
    <xf numFmtId="0" fontId="0" fillId="0" borderId="3" xfId="0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0" fontId="0" fillId="0" borderId="5" xfId="0" applyBorder="1"/>
    <xf numFmtId="0" fontId="1" fillId="0" borderId="5" xfId="0" applyFont="1" applyBorder="1"/>
    <xf numFmtId="0" fontId="1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4" fontId="1" fillId="0" borderId="5" xfId="0" applyNumberFormat="1" applyFont="1" applyBorder="1" applyAlignment="1">
      <alignment wrapText="1"/>
    </xf>
    <xf numFmtId="0" fontId="0" fillId="0" borderId="6" xfId="0" applyBorder="1"/>
    <xf numFmtId="0" fontId="12" fillId="0" borderId="6" xfId="0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wrapText="1"/>
    </xf>
    <xf numFmtId="4" fontId="1" fillId="0" borderId="6" xfId="0" applyNumberFormat="1" applyFont="1" applyBorder="1" applyAlignment="1">
      <alignment wrapText="1"/>
    </xf>
    <xf numFmtId="3" fontId="13" fillId="0" borderId="7" xfId="0" applyNumberFormat="1" applyFont="1" applyBorder="1"/>
    <xf numFmtId="0" fontId="0" fillId="0" borderId="0" xfId="0" applyFont="1"/>
    <xf numFmtId="0" fontId="15" fillId="0" borderId="0" xfId="0" applyFont="1" applyAlignment="1"/>
    <xf numFmtId="0" fontId="2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wrapText="1"/>
    </xf>
    <xf numFmtId="0" fontId="17" fillId="0" borderId="8" xfId="5" applyFont="1" applyFill="1" applyBorder="1" applyAlignment="1">
      <alignment horizontal="right" wrapText="1"/>
    </xf>
    <xf numFmtId="0" fontId="17" fillId="0" borderId="8" xfId="5" applyFont="1" applyFill="1" applyBorder="1" applyAlignment="1">
      <alignment wrapText="1"/>
    </xf>
    <xf numFmtId="0" fontId="4" fillId="0" borderId="8" xfId="6" applyFont="1" applyFill="1" applyBorder="1" applyAlignment="1"/>
    <xf numFmtId="4" fontId="17" fillId="0" borderId="8" xfId="5" applyNumberFormat="1" applyFont="1" applyFill="1" applyBorder="1" applyAlignment="1">
      <alignment horizontal="right" wrapText="1"/>
    </xf>
    <xf numFmtId="0" fontId="18" fillId="0" borderId="8" xfId="4" applyFont="1" applyFill="1" applyBorder="1" applyAlignment="1">
      <alignment horizontal="center"/>
    </xf>
    <xf numFmtId="0" fontId="14" fillId="0" borderId="9" xfId="5" applyFont="1" applyFill="1" applyBorder="1" applyAlignment="1">
      <alignment wrapText="1"/>
    </xf>
    <xf numFmtId="0" fontId="17" fillId="0" borderId="9" xfId="5" applyFont="1" applyFill="1" applyBorder="1" applyAlignment="1">
      <alignment horizontal="right" wrapText="1"/>
    </xf>
    <xf numFmtId="0" fontId="17" fillId="0" borderId="9" xfId="5" applyFont="1" applyFill="1" applyBorder="1" applyAlignment="1">
      <alignment wrapText="1"/>
    </xf>
    <xf numFmtId="0" fontId="4" fillId="0" borderId="9" xfId="6" applyFont="1" applyFill="1" applyBorder="1" applyAlignment="1"/>
    <xf numFmtId="4" fontId="17" fillId="0" borderId="9" xfId="5" applyNumberFormat="1" applyFont="1" applyFill="1" applyBorder="1" applyAlignment="1">
      <alignment horizontal="right" wrapText="1"/>
    </xf>
    <xf numFmtId="0" fontId="18" fillId="0" borderId="8" xfId="6" applyFont="1" applyFill="1" applyBorder="1" applyAlignment="1">
      <alignment horizontal="right"/>
    </xf>
    <xf numFmtId="4" fontId="19" fillId="0" borderId="0" xfId="0" applyNumberFormat="1" applyFont="1" applyAlignment="1"/>
    <xf numFmtId="0" fontId="19" fillId="0" borderId="0" xfId="0" applyFont="1" applyAlignment="1"/>
    <xf numFmtId="3" fontId="20" fillId="0" borderId="5" xfId="0" applyNumberFormat="1" applyFont="1" applyBorder="1"/>
    <xf numFmtId="3" fontId="20" fillId="0" borderId="3" xfId="0" applyNumberFormat="1" applyFont="1" applyFill="1" applyBorder="1"/>
    <xf numFmtId="3" fontId="20" fillId="0" borderId="3" xfId="0" applyNumberFormat="1" applyFont="1" applyBorder="1"/>
    <xf numFmtId="3" fontId="20" fillId="0" borderId="3" xfId="0" applyNumberFormat="1" applyFont="1" applyBorder="1" applyAlignment="1"/>
  </cellXfs>
  <cellStyles count="7">
    <cellStyle name="Navadno" xfId="0" builtinId="0"/>
    <cellStyle name="Navadno 2" xfId="1"/>
    <cellStyle name="Navadno_List1" xfId="4"/>
    <cellStyle name="Navadno_List1_1" xfId="2"/>
    <cellStyle name="Navadno_List2" xfId="5"/>
    <cellStyle name="Navadno_vsi_obr4" xfId="6"/>
    <cellStyle name="Normal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zoomScaleNormal="100" workbookViewId="0"/>
  </sheetViews>
  <sheetFormatPr defaultRowHeight="12.75"/>
  <cols>
    <col min="1" max="1" width="5.140625" customWidth="1"/>
    <col min="2" max="2" width="17.5703125" customWidth="1"/>
    <col min="3" max="3" width="8.5703125" customWidth="1"/>
    <col min="4" max="4" width="10.5703125" customWidth="1"/>
    <col min="5" max="5" width="40.5703125" customWidth="1"/>
    <col min="6" max="6" width="13.5703125" customWidth="1"/>
    <col min="7" max="7" width="16" customWidth="1"/>
  </cols>
  <sheetData>
    <row r="1" spans="1:7" s="1" customFormat="1">
      <c r="C1" s="2"/>
      <c r="E1" s="3"/>
      <c r="G1" s="4" t="s">
        <v>0</v>
      </c>
    </row>
    <row r="2" spans="1:7" s="1" customFormat="1">
      <c r="A2" s="5" t="s">
        <v>1</v>
      </c>
      <c r="C2" s="6"/>
      <c r="E2" s="7"/>
    </row>
    <row r="3" spans="1:7" s="1" customFormat="1">
      <c r="C3" s="2"/>
      <c r="E3" s="3"/>
    </row>
    <row r="4" spans="1:7" s="1" customFormat="1" ht="24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10" t="s">
        <v>7</v>
      </c>
      <c r="G4" s="10" t="s">
        <v>8</v>
      </c>
    </row>
    <row r="5" spans="1:7" ht="15.75" customHeight="1">
      <c r="A5" s="11">
        <v>1</v>
      </c>
      <c r="B5" s="11" t="s">
        <v>9</v>
      </c>
      <c r="C5" s="12">
        <v>1</v>
      </c>
      <c r="D5" s="13">
        <v>1184319</v>
      </c>
      <c r="E5" s="14" t="s">
        <v>10</v>
      </c>
      <c r="F5" s="15">
        <v>33335.550000000003</v>
      </c>
      <c r="G5" s="16">
        <v>150000</v>
      </c>
    </row>
    <row r="6" spans="1:7" ht="15.75" customHeight="1">
      <c r="A6" s="17"/>
      <c r="B6" s="17" t="s">
        <v>9</v>
      </c>
      <c r="C6" s="18">
        <v>2</v>
      </c>
      <c r="D6" s="19">
        <v>1184318</v>
      </c>
      <c r="E6" s="20" t="s">
        <v>11</v>
      </c>
      <c r="F6" s="21">
        <v>47383.34</v>
      </c>
      <c r="G6" s="22">
        <v>149000</v>
      </c>
    </row>
    <row r="7" spans="1:7" ht="15.75" customHeight="1">
      <c r="A7" s="17"/>
      <c r="B7" s="17" t="s">
        <v>9</v>
      </c>
      <c r="C7" s="18">
        <v>3</v>
      </c>
      <c r="D7" s="18">
        <v>1184314</v>
      </c>
      <c r="E7" s="20" t="s">
        <v>12</v>
      </c>
      <c r="F7" s="21">
        <v>44533.9</v>
      </c>
      <c r="G7" s="22">
        <v>98900</v>
      </c>
    </row>
    <row r="8" spans="1:7" ht="15.75" customHeight="1">
      <c r="A8" s="17">
        <v>2</v>
      </c>
      <c r="B8" s="17" t="s">
        <v>13</v>
      </c>
      <c r="C8" s="18">
        <v>1</v>
      </c>
      <c r="D8" s="19">
        <v>1184730</v>
      </c>
      <c r="E8" s="20" t="s">
        <v>14</v>
      </c>
      <c r="F8" s="21">
        <v>20126.919999999998</v>
      </c>
      <c r="G8" s="23">
        <f>563295.81*0.55</f>
        <v>309812.69550000003</v>
      </c>
    </row>
    <row r="9" spans="1:7" ht="26.25" customHeight="1">
      <c r="A9" s="17"/>
      <c r="B9" s="17" t="s">
        <v>13</v>
      </c>
      <c r="C9" s="18">
        <v>2</v>
      </c>
      <c r="D9" s="19">
        <v>1184721</v>
      </c>
      <c r="E9" s="20" t="s">
        <v>15</v>
      </c>
      <c r="F9" s="21">
        <v>24932.6</v>
      </c>
      <c r="G9" s="23">
        <f>616235.66*0.8</f>
        <v>492988.52800000005</v>
      </c>
    </row>
    <row r="10" spans="1:7" ht="26.25" customHeight="1">
      <c r="A10" s="17"/>
      <c r="B10" s="17" t="s">
        <v>13</v>
      </c>
      <c r="C10" s="18">
        <v>3</v>
      </c>
      <c r="D10" s="19">
        <v>1184407</v>
      </c>
      <c r="E10" s="20" t="s">
        <v>16</v>
      </c>
      <c r="F10" s="21">
        <v>13586.1</v>
      </c>
      <c r="G10" s="23">
        <v>111324.26</v>
      </c>
    </row>
    <row r="11" spans="1:7" s="25" customFormat="1" ht="15.75" customHeight="1">
      <c r="A11" s="24">
        <v>3</v>
      </c>
      <c r="B11" s="24" t="s">
        <v>17</v>
      </c>
      <c r="C11" s="18">
        <v>1</v>
      </c>
      <c r="D11" s="18">
        <v>1184596</v>
      </c>
      <c r="E11" s="20" t="s">
        <v>18</v>
      </c>
      <c r="F11" s="21">
        <v>2602.4499999999998</v>
      </c>
      <c r="G11" s="22">
        <v>169000</v>
      </c>
    </row>
    <row r="12" spans="1:7" ht="15.75" customHeight="1">
      <c r="A12" s="17"/>
      <c r="B12" s="24" t="s">
        <v>17</v>
      </c>
      <c r="C12" s="18">
        <v>2</v>
      </c>
      <c r="D12" s="19">
        <v>1184590</v>
      </c>
      <c r="E12" s="20" t="s">
        <v>19</v>
      </c>
      <c r="F12" s="26">
        <v>2847.45</v>
      </c>
      <c r="G12" s="22">
        <v>129000</v>
      </c>
    </row>
    <row r="13" spans="1:7" ht="15.75" customHeight="1">
      <c r="A13" s="17"/>
      <c r="B13" s="24" t="s">
        <v>17</v>
      </c>
      <c r="C13" s="18">
        <v>3</v>
      </c>
      <c r="D13" s="19">
        <v>1184588</v>
      </c>
      <c r="E13" s="20" t="s">
        <v>20</v>
      </c>
      <c r="F13" s="21">
        <v>3462.65</v>
      </c>
      <c r="G13" s="22">
        <v>119000</v>
      </c>
    </row>
    <row r="14" spans="1:7" ht="15.75" customHeight="1">
      <c r="A14" s="17">
        <v>4</v>
      </c>
      <c r="B14" s="27" t="s">
        <v>21</v>
      </c>
      <c r="C14" s="18">
        <v>1</v>
      </c>
      <c r="D14" s="19">
        <v>1184926</v>
      </c>
      <c r="E14" s="28" t="s">
        <v>22</v>
      </c>
      <c r="F14" s="21">
        <v>70649.7</v>
      </c>
      <c r="G14" s="29">
        <v>79681.039999999994</v>
      </c>
    </row>
    <row r="15" spans="1:7" ht="15.75" customHeight="1">
      <c r="A15" s="17"/>
      <c r="B15" s="27" t="s">
        <v>21</v>
      </c>
      <c r="C15" s="18">
        <v>2</v>
      </c>
      <c r="D15" s="19">
        <v>1184929</v>
      </c>
      <c r="E15" s="28" t="s">
        <v>23</v>
      </c>
      <c r="F15" s="21">
        <v>52957.3</v>
      </c>
      <c r="G15" s="29">
        <v>57099.85</v>
      </c>
    </row>
    <row r="16" spans="1:7" ht="15.75" customHeight="1">
      <c r="A16" s="17">
        <v>5</v>
      </c>
      <c r="B16" s="27" t="s">
        <v>24</v>
      </c>
      <c r="C16" s="30">
        <v>1</v>
      </c>
      <c r="D16" s="31">
        <v>1184489</v>
      </c>
      <c r="E16" s="32" t="s">
        <v>25</v>
      </c>
      <c r="F16" s="33">
        <v>227.2</v>
      </c>
      <c r="G16" s="34">
        <f>851693.97/2</f>
        <v>425846.98499999999</v>
      </c>
    </row>
    <row r="17" spans="1:8" ht="15.75" customHeight="1">
      <c r="A17" s="17"/>
      <c r="B17" s="27" t="s">
        <v>24</v>
      </c>
      <c r="C17" s="30">
        <v>2</v>
      </c>
      <c r="D17" s="31">
        <v>1184484</v>
      </c>
      <c r="E17" s="32" t="s">
        <v>26</v>
      </c>
      <c r="F17" s="33">
        <v>3773.65</v>
      </c>
      <c r="G17" s="35">
        <v>429000</v>
      </c>
    </row>
    <row r="18" spans="1:8" ht="27" customHeight="1">
      <c r="A18" s="17">
        <v>6</v>
      </c>
      <c r="B18" s="36" t="s">
        <v>27</v>
      </c>
      <c r="C18" s="18">
        <v>1</v>
      </c>
      <c r="D18" s="19">
        <v>1184965</v>
      </c>
      <c r="E18" s="28" t="s">
        <v>28</v>
      </c>
      <c r="F18" s="21">
        <v>65755.8</v>
      </c>
      <c r="G18" s="23">
        <v>600000</v>
      </c>
    </row>
    <row r="19" spans="1:8" ht="15.75" customHeight="1">
      <c r="A19" s="17"/>
      <c r="B19" s="36" t="s">
        <v>27</v>
      </c>
      <c r="C19" s="18">
        <v>3</v>
      </c>
      <c r="D19" s="19">
        <v>1184815</v>
      </c>
      <c r="E19" s="28" t="s">
        <v>29</v>
      </c>
      <c r="F19" s="21">
        <v>2410.54</v>
      </c>
      <c r="G19" s="23">
        <v>335092.33</v>
      </c>
    </row>
    <row r="20" spans="1:8" ht="27" customHeight="1">
      <c r="A20" s="17"/>
      <c r="B20" s="36" t="s">
        <v>27</v>
      </c>
      <c r="C20" s="18">
        <v>2</v>
      </c>
      <c r="D20" s="18">
        <v>1184988</v>
      </c>
      <c r="E20" s="28" t="s">
        <v>30</v>
      </c>
      <c r="F20" s="21">
        <v>451.44</v>
      </c>
      <c r="G20" s="23">
        <v>526113.80000000005</v>
      </c>
    </row>
    <row r="21" spans="1:8" ht="15.75" customHeight="1">
      <c r="A21" s="17">
        <v>7</v>
      </c>
      <c r="B21" s="36" t="s">
        <v>31</v>
      </c>
      <c r="C21" s="18">
        <v>1</v>
      </c>
      <c r="D21" s="18">
        <v>1184509</v>
      </c>
      <c r="E21" s="28" t="s">
        <v>32</v>
      </c>
      <c r="F21" s="21">
        <v>231512.27</v>
      </c>
      <c r="G21" s="37">
        <v>135838</v>
      </c>
    </row>
    <row r="22" spans="1:8" ht="15.75" customHeight="1">
      <c r="A22" s="17"/>
      <c r="B22" s="36" t="s">
        <v>31</v>
      </c>
      <c r="C22" s="18">
        <v>2</v>
      </c>
      <c r="D22" s="18">
        <v>1184513</v>
      </c>
      <c r="E22" s="28" t="s">
        <v>33</v>
      </c>
      <c r="F22" s="21">
        <v>42635.353000000003</v>
      </c>
      <c r="G22" s="37">
        <v>56138</v>
      </c>
    </row>
    <row r="23" spans="1:8" ht="15.75" customHeight="1">
      <c r="A23" s="17"/>
      <c r="B23" s="36" t="s">
        <v>31</v>
      </c>
      <c r="C23" s="18">
        <v>3</v>
      </c>
      <c r="D23" s="18">
        <v>1184534</v>
      </c>
      <c r="E23" s="38" t="s">
        <v>34</v>
      </c>
      <c r="F23" s="21">
        <v>22252.78</v>
      </c>
      <c r="G23" s="37">
        <v>17781.5</v>
      </c>
    </row>
    <row r="24" spans="1:8" ht="15.75" customHeight="1">
      <c r="A24" s="17">
        <v>8</v>
      </c>
      <c r="B24" s="36" t="s">
        <v>35</v>
      </c>
      <c r="C24" s="18">
        <v>1</v>
      </c>
      <c r="D24" s="19">
        <v>1184643</v>
      </c>
      <c r="E24" s="20" t="s">
        <v>36</v>
      </c>
      <c r="F24" s="21">
        <v>2678.83</v>
      </c>
      <c r="G24" s="23">
        <v>50427.96</v>
      </c>
    </row>
    <row r="25" spans="1:8" ht="15.75" customHeight="1">
      <c r="A25" s="17"/>
      <c r="B25" s="36" t="s">
        <v>35</v>
      </c>
      <c r="C25" s="18">
        <v>2</v>
      </c>
      <c r="D25" s="19">
        <v>1184742</v>
      </c>
      <c r="E25" s="28" t="s">
        <v>37</v>
      </c>
      <c r="F25" s="21">
        <v>10620</v>
      </c>
      <c r="G25" s="23">
        <v>50287.77</v>
      </c>
      <c r="H25" s="39" t="s">
        <v>38</v>
      </c>
    </row>
    <row r="26" spans="1:8" ht="15.75" customHeight="1">
      <c r="A26" s="17"/>
      <c r="B26" s="36" t="s">
        <v>35</v>
      </c>
      <c r="C26" s="18">
        <v>3</v>
      </c>
      <c r="D26" s="18">
        <v>1184837</v>
      </c>
      <c r="E26" s="28" t="s">
        <v>39</v>
      </c>
      <c r="F26" s="21">
        <v>3703.48</v>
      </c>
      <c r="G26" s="23">
        <v>72200</v>
      </c>
    </row>
    <row r="27" spans="1:8" ht="15.75" customHeight="1">
      <c r="A27" s="17"/>
      <c r="B27" s="36" t="s">
        <v>35</v>
      </c>
      <c r="C27" s="19">
        <v>4</v>
      </c>
      <c r="D27" s="18">
        <v>1184657</v>
      </c>
      <c r="E27" s="28" t="s">
        <v>40</v>
      </c>
      <c r="F27" s="21">
        <v>2872.87</v>
      </c>
      <c r="G27" s="23">
        <v>76893.600000000006</v>
      </c>
      <c r="H27" s="40" t="s">
        <v>38</v>
      </c>
    </row>
    <row r="28" spans="1:8" ht="15.75" customHeight="1">
      <c r="A28" s="17">
        <v>9</v>
      </c>
      <c r="B28" s="17" t="s">
        <v>41</v>
      </c>
      <c r="C28" s="18">
        <v>1</v>
      </c>
      <c r="D28" s="30">
        <v>1184255</v>
      </c>
      <c r="E28" s="41" t="s">
        <v>42</v>
      </c>
      <c r="F28" s="21">
        <v>16024.8</v>
      </c>
      <c r="G28" s="22">
        <v>239866.53</v>
      </c>
    </row>
    <row r="29" spans="1:8" ht="16.5" customHeight="1">
      <c r="A29" s="17"/>
      <c r="B29" s="17" t="s">
        <v>41</v>
      </c>
      <c r="C29" s="18">
        <v>2</v>
      </c>
      <c r="D29" s="30">
        <v>1184253</v>
      </c>
      <c r="E29" s="41" t="s">
        <v>43</v>
      </c>
      <c r="F29" s="21">
        <v>8612.4500000000007</v>
      </c>
      <c r="G29" s="22">
        <v>147715.5</v>
      </c>
    </row>
    <row r="30" spans="1:8" ht="15.75" customHeight="1">
      <c r="A30" s="17">
        <v>10</v>
      </c>
      <c r="B30" s="17" t="s">
        <v>44</v>
      </c>
      <c r="C30" s="18">
        <v>1</v>
      </c>
      <c r="D30" s="30">
        <v>1184466</v>
      </c>
      <c r="E30" s="42" t="s">
        <v>45</v>
      </c>
      <c r="F30" s="21">
        <v>9324.74</v>
      </c>
      <c r="G30" s="22">
        <v>431932.3</v>
      </c>
    </row>
    <row r="31" spans="1:8" ht="15.75" customHeight="1">
      <c r="A31" s="17"/>
      <c r="B31" s="17" t="s">
        <v>44</v>
      </c>
      <c r="C31" s="18">
        <v>2</v>
      </c>
      <c r="D31" s="30">
        <v>1184479</v>
      </c>
      <c r="E31" s="32" t="s">
        <v>46</v>
      </c>
      <c r="F31" s="21">
        <v>12501.85</v>
      </c>
      <c r="G31" s="92">
        <v>249177</v>
      </c>
    </row>
    <row r="32" spans="1:8" ht="15.75" customHeight="1">
      <c r="A32" s="17"/>
      <c r="B32" s="17" t="s">
        <v>44</v>
      </c>
      <c r="C32" s="18">
        <v>3</v>
      </c>
      <c r="D32" s="43">
        <v>1184471</v>
      </c>
      <c r="E32" s="42" t="s">
        <v>47</v>
      </c>
      <c r="F32" s="21">
        <v>4997.78</v>
      </c>
      <c r="G32" s="22">
        <v>100000</v>
      </c>
    </row>
    <row r="33" spans="1:7" ht="15.75" customHeight="1">
      <c r="A33" s="17">
        <v>11</v>
      </c>
      <c r="B33" s="36" t="s">
        <v>48</v>
      </c>
      <c r="C33" s="19">
        <v>1</v>
      </c>
      <c r="D33" s="19">
        <v>1184871</v>
      </c>
      <c r="E33" s="20" t="s">
        <v>49</v>
      </c>
      <c r="F33" s="21">
        <v>2516.79</v>
      </c>
      <c r="G33" s="23">
        <v>49000</v>
      </c>
    </row>
    <row r="34" spans="1:7" ht="15.75" customHeight="1">
      <c r="A34" s="17"/>
      <c r="B34" s="36" t="s">
        <v>48</v>
      </c>
      <c r="C34" s="19">
        <v>2</v>
      </c>
      <c r="D34" s="19">
        <v>1184875</v>
      </c>
      <c r="E34" s="20" t="s">
        <v>50</v>
      </c>
      <c r="F34" s="21">
        <v>4820.1099999999997</v>
      </c>
      <c r="G34" s="23">
        <v>69000</v>
      </c>
    </row>
    <row r="35" spans="1:7" ht="26.25" customHeight="1">
      <c r="A35" s="17">
        <v>12</v>
      </c>
      <c r="B35" s="36" t="s">
        <v>51</v>
      </c>
      <c r="C35" s="18">
        <v>1</v>
      </c>
      <c r="D35" s="44">
        <v>1184566</v>
      </c>
      <c r="E35" s="20" t="s">
        <v>52</v>
      </c>
      <c r="F35" s="21">
        <v>3592.16</v>
      </c>
      <c r="G35" s="23">
        <v>750000</v>
      </c>
    </row>
    <row r="36" spans="1:7" ht="26.25" customHeight="1">
      <c r="A36" s="17"/>
      <c r="B36" s="36" t="s">
        <v>51</v>
      </c>
      <c r="C36" s="18">
        <v>2</v>
      </c>
      <c r="D36" s="19">
        <v>1184553</v>
      </c>
      <c r="E36" s="20" t="s">
        <v>53</v>
      </c>
      <c r="F36" s="21">
        <v>3514.39</v>
      </c>
      <c r="G36" s="23">
        <v>270000</v>
      </c>
    </row>
    <row r="37" spans="1:7" ht="26.25" customHeight="1">
      <c r="A37" s="17"/>
      <c r="B37" s="36" t="s">
        <v>51</v>
      </c>
      <c r="C37" s="18">
        <v>3</v>
      </c>
      <c r="D37" s="45">
        <v>1184563</v>
      </c>
      <c r="E37" s="20" t="s">
        <v>54</v>
      </c>
      <c r="F37" s="21">
        <v>8239.7000000000007</v>
      </c>
      <c r="G37" s="90">
        <v>699603</v>
      </c>
    </row>
    <row r="38" spans="1:7" ht="15.75" customHeight="1">
      <c r="A38" s="17"/>
      <c r="B38" s="36" t="s">
        <v>51</v>
      </c>
      <c r="C38" s="19">
        <v>4</v>
      </c>
      <c r="D38" s="45">
        <v>1184568</v>
      </c>
      <c r="E38" s="46" t="s">
        <v>55</v>
      </c>
      <c r="F38" s="21">
        <v>3167.44</v>
      </c>
      <c r="G38" s="91">
        <v>78626</v>
      </c>
    </row>
    <row r="39" spans="1:7" ht="25.5">
      <c r="A39" s="17">
        <v>13</v>
      </c>
      <c r="B39" s="36" t="s">
        <v>56</v>
      </c>
      <c r="C39" s="19">
        <v>1</v>
      </c>
      <c r="D39" s="19">
        <v>1184285</v>
      </c>
      <c r="E39" s="28" t="s">
        <v>57</v>
      </c>
      <c r="F39" s="21">
        <v>3938.44</v>
      </c>
      <c r="G39" s="23">
        <v>320000</v>
      </c>
    </row>
    <row r="40" spans="1:7" ht="15.75" customHeight="1">
      <c r="A40" s="17"/>
      <c r="B40" s="36" t="s">
        <v>56</v>
      </c>
      <c r="C40" s="19">
        <v>2</v>
      </c>
      <c r="D40" s="19">
        <v>1184270</v>
      </c>
      <c r="E40" s="28" t="s">
        <v>58</v>
      </c>
      <c r="F40" s="21">
        <v>19932.55</v>
      </c>
      <c r="G40" s="23">
        <v>400000</v>
      </c>
    </row>
    <row r="41" spans="1:7" ht="25.5">
      <c r="A41" s="17"/>
      <c r="B41" s="36" t="s">
        <v>56</v>
      </c>
      <c r="C41" s="19">
        <v>3</v>
      </c>
      <c r="D41" s="19">
        <v>1184269</v>
      </c>
      <c r="E41" s="28" t="s">
        <v>59</v>
      </c>
      <c r="F41" s="21">
        <v>5094.9799999999996</v>
      </c>
      <c r="G41" s="23">
        <v>220000</v>
      </c>
    </row>
    <row r="42" spans="1:7" ht="15.75" customHeight="1">
      <c r="A42" s="17">
        <v>14</v>
      </c>
      <c r="B42" s="17" t="s">
        <v>60</v>
      </c>
      <c r="C42" s="18">
        <v>1</v>
      </c>
      <c r="D42" s="19">
        <v>1184671</v>
      </c>
      <c r="E42" s="28" t="s">
        <v>61</v>
      </c>
      <c r="F42" s="21">
        <v>21234.18</v>
      </c>
      <c r="G42" s="23">
        <f>29490*3</f>
        <v>88470</v>
      </c>
    </row>
    <row r="43" spans="1:7" ht="15.75" customHeight="1">
      <c r="A43" s="17"/>
      <c r="B43" s="17" t="s">
        <v>60</v>
      </c>
      <c r="C43" s="18">
        <v>2</v>
      </c>
      <c r="D43" s="19">
        <v>1184612</v>
      </c>
      <c r="E43" s="28" t="s">
        <v>62</v>
      </c>
      <c r="F43" s="21">
        <v>21113.95</v>
      </c>
      <c r="G43" s="22">
        <v>79000</v>
      </c>
    </row>
    <row r="44" spans="1:7" s="50" customFormat="1" ht="15.75" customHeight="1">
      <c r="A44" s="47">
        <v>15</v>
      </c>
      <c r="B44" s="42" t="s">
        <v>63</v>
      </c>
      <c r="C44" s="43">
        <v>1</v>
      </c>
      <c r="D44" s="43">
        <v>1184887</v>
      </c>
      <c r="E44" s="48" t="s">
        <v>64</v>
      </c>
      <c r="F44" s="49">
        <v>7659.3</v>
      </c>
      <c r="G44" s="23">
        <v>749000</v>
      </c>
    </row>
    <row r="45" spans="1:7" s="50" customFormat="1" ht="15.75" customHeight="1">
      <c r="A45" s="47"/>
      <c r="B45" s="42" t="s">
        <v>63</v>
      </c>
      <c r="C45" s="43">
        <v>2</v>
      </c>
      <c r="D45" s="43">
        <v>1219493</v>
      </c>
      <c r="E45" s="48" t="s">
        <v>65</v>
      </c>
      <c r="F45" s="49">
        <v>2632.86</v>
      </c>
      <c r="G45" s="23">
        <v>100000</v>
      </c>
    </row>
    <row r="46" spans="1:7" s="50" customFormat="1" ht="15.75" customHeight="1">
      <c r="A46" s="47"/>
      <c r="B46" s="42" t="s">
        <v>63</v>
      </c>
      <c r="C46" s="43">
        <v>3</v>
      </c>
      <c r="D46" s="43">
        <v>1184868</v>
      </c>
      <c r="E46" s="48" t="s">
        <v>66</v>
      </c>
      <c r="F46" s="49">
        <v>8626.42</v>
      </c>
      <c r="G46" s="23">
        <f>368059.65+199099.53</f>
        <v>567159.18000000005</v>
      </c>
    </row>
    <row r="47" spans="1:7" ht="15.75" customHeight="1">
      <c r="A47" s="17">
        <v>16</v>
      </c>
      <c r="B47" s="51" t="s">
        <v>67</v>
      </c>
      <c r="C47" s="18">
        <v>1</v>
      </c>
      <c r="D47" s="19">
        <v>1184315</v>
      </c>
      <c r="E47" s="20" t="s">
        <v>68</v>
      </c>
      <c r="F47" s="21">
        <v>28529.71</v>
      </c>
      <c r="G47" s="22">
        <v>389000</v>
      </c>
    </row>
    <row r="48" spans="1:7" ht="15.75" customHeight="1">
      <c r="A48" s="17"/>
      <c r="B48" s="51" t="s">
        <v>67</v>
      </c>
      <c r="C48" s="18">
        <v>2</v>
      </c>
      <c r="D48" s="19">
        <v>1184316</v>
      </c>
      <c r="E48" s="20" t="s">
        <v>69</v>
      </c>
      <c r="F48" s="21">
        <v>19957.849999999999</v>
      </c>
      <c r="G48" s="22">
        <v>89000</v>
      </c>
    </row>
    <row r="49" spans="1:7" ht="15.75" customHeight="1">
      <c r="A49" s="17"/>
      <c r="B49" s="51" t="s">
        <v>67</v>
      </c>
      <c r="C49" s="18">
        <v>3</v>
      </c>
      <c r="D49" s="18">
        <v>1184352</v>
      </c>
      <c r="E49" s="20" t="s">
        <v>70</v>
      </c>
      <c r="F49" s="21">
        <v>11707.19</v>
      </c>
      <c r="G49" s="22">
        <v>69000</v>
      </c>
    </row>
    <row r="50" spans="1:7" ht="15.75" customHeight="1">
      <c r="A50" s="17"/>
      <c r="B50" s="51" t="s">
        <v>67</v>
      </c>
      <c r="C50" s="19">
        <v>4</v>
      </c>
      <c r="D50" s="18">
        <v>1184317</v>
      </c>
      <c r="E50" s="20" t="s">
        <v>71</v>
      </c>
      <c r="F50" s="21">
        <v>8954</v>
      </c>
      <c r="G50" s="22">
        <v>241726</v>
      </c>
    </row>
    <row r="51" spans="1:7" ht="15.75" customHeight="1">
      <c r="A51" s="17">
        <v>17</v>
      </c>
      <c r="B51" s="36" t="s">
        <v>72</v>
      </c>
      <c r="C51" s="19">
        <v>1</v>
      </c>
      <c r="D51" s="19">
        <v>1184748</v>
      </c>
      <c r="E51" s="20" t="s">
        <v>73</v>
      </c>
      <c r="F51" s="21">
        <v>11157.74</v>
      </c>
      <c r="G51" s="23">
        <v>400000</v>
      </c>
    </row>
    <row r="52" spans="1:7" ht="15.75" customHeight="1">
      <c r="A52" s="17"/>
      <c r="B52" s="36" t="s">
        <v>72</v>
      </c>
      <c r="C52" s="19">
        <v>2</v>
      </c>
      <c r="D52" s="19">
        <v>1184743</v>
      </c>
      <c r="E52" s="20" t="s">
        <v>74</v>
      </c>
      <c r="F52" s="21">
        <v>380.84</v>
      </c>
      <c r="G52" s="22">
        <v>119000</v>
      </c>
    </row>
    <row r="53" spans="1:7" ht="15.75" customHeight="1">
      <c r="A53" s="17"/>
      <c r="B53" s="36" t="s">
        <v>72</v>
      </c>
      <c r="C53" s="19">
        <v>3</v>
      </c>
      <c r="D53" s="19">
        <v>1184747</v>
      </c>
      <c r="E53" s="20" t="s">
        <v>75</v>
      </c>
      <c r="F53" s="21">
        <v>7549.3</v>
      </c>
      <c r="G53" s="22">
        <v>99000</v>
      </c>
    </row>
    <row r="54" spans="1:7" ht="15.75" customHeight="1">
      <c r="A54" s="17">
        <v>18</v>
      </c>
      <c r="B54" s="36" t="s">
        <v>76</v>
      </c>
      <c r="C54" s="52">
        <v>1</v>
      </c>
      <c r="D54" s="53">
        <v>1184654</v>
      </c>
      <c r="E54" s="20" t="s">
        <v>77</v>
      </c>
      <c r="F54" s="21">
        <v>9791.5400000000009</v>
      </c>
      <c r="G54" s="29">
        <v>224247.1</v>
      </c>
    </row>
    <row r="55" spans="1:7" ht="15.75" customHeight="1">
      <c r="A55" s="17"/>
      <c r="B55" s="36" t="s">
        <v>76</v>
      </c>
      <c r="C55" s="52">
        <v>2</v>
      </c>
      <c r="D55" s="53">
        <v>1184652</v>
      </c>
      <c r="E55" s="20" t="s">
        <v>78</v>
      </c>
      <c r="F55" s="21">
        <v>7509.7</v>
      </c>
      <c r="G55" s="29">
        <v>541771</v>
      </c>
    </row>
    <row r="56" spans="1:7" ht="15.75" customHeight="1">
      <c r="A56" s="17"/>
      <c r="B56" s="36" t="s">
        <v>76</v>
      </c>
      <c r="C56" s="52">
        <v>3</v>
      </c>
      <c r="D56" s="53">
        <v>1184714</v>
      </c>
      <c r="E56" s="20" t="s">
        <v>79</v>
      </c>
      <c r="F56" s="21">
        <v>467.72</v>
      </c>
      <c r="G56" s="29">
        <v>71492.11</v>
      </c>
    </row>
    <row r="57" spans="1:7" ht="15.75" customHeight="1">
      <c r="A57" s="17">
        <v>19</v>
      </c>
      <c r="B57" s="36" t="s">
        <v>80</v>
      </c>
      <c r="C57" s="19">
        <v>1</v>
      </c>
      <c r="D57" s="19">
        <v>1184299</v>
      </c>
      <c r="E57" s="20" t="s">
        <v>81</v>
      </c>
      <c r="F57" s="21">
        <v>16159</v>
      </c>
      <c r="G57" s="29">
        <v>16159</v>
      </c>
    </row>
    <row r="58" spans="1:7" ht="15.75" customHeight="1">
      <c r="A58" s="17"/>
      <c r="B58" s="36" t="s">
        <v>80</v>
      </c>
      <c r="C58" s="19">
        <v>2</v>
      </c>
      <c r="D58" s="19">
        <v>1184297</v>
      </c>
      <c r="E58" s="20" t="s">
        <v>82</v>
      </c>
      <c r="F58" s="21">
        <v>15618.46</v>
      </c>
      <c r="G58" s="29">
        <v>15618.2</v>
      </c>
    </row>
    <row r="59" spans="1:7" ht="15.75" customHeight="1">
      <c r="A59" s="17"/>
      <c r="B59" s="36" t="s">
        <v>80</v>
      </c>
      <c r="C59" s="19">
        <v>3</v>
      </c>
      <c r="D59" s="19">
        <v>1184274</v>
      </c>
      <c r="E59" s="28" t="s">
        <v>83</v>
      </c>
      <c r="F59" s="21">
        <v>26749.78</v>
      </c>
      <c r="G59" s="29">
        <v>26749.7</v>
      </c>
    </row>
    <row r="60" spans="1:7" ht="15.75" customHeight="1">
      <c r="A60" s="17">
        <v>20</v>
      </c>
      <c r="B60" s="36" t="s">
        <v>84</v>
      </c>
      <c r="C60" s="54">
        <v>1</v>
      </c>
      <c r="D60" s="55">
        <v>1184767</v>
      </c>
      <c r="E60" s="32" t="s">
        <v>85</v>
      </c>
      <c r="F60" s="56">
        <v>17392.98</v>
      </c>
      <c r="G60" s="57">
        <v>62268.2</v>
      </c>
    </row>
    <row r="61" spans="1:7" ht="15.75" customHeight="1">
      <c r="A61" s="17"/>
      <c r="B61" s="36" t="s">
        <v>84</v>
      </c>
      <c r="C61" s="55">
        <v>2</v>
      </c>
      <c r="D61" s="54">
        <v>1184741</v>
      </c>
      <c r="E61" s="32" t="s">
        <v>86</v>
      </c>
      <c r="F61" s="56">
        <v>26347.48</v>
      </c>
      <c r="G61" s="57">
        <v>54155.1</v>
      </c>
    </row>
    <row r="62" spans="1:7" ht="15.75" customHeight="1">
      <c r="A62" s="17"/>
      <c r="B62" s="36" t="s">
        <v>84</v>
      </c>
      <c r="C62" s="54">
        <v>3</v>
      </c>
      <c r="D62" s="54">
        <v>1184808</v>
      </c>
      <c r="E62" s="32" t="s">
        <v>87</v>
      </c>
      <c r="F62" s="56">
        <v>12962.46</v>
      </c>
      <c r="G62" s="57">
        <v>59126.15</v>
      </c>
    </row>
    <row r="63" spans="1:7" ht="15.75" customHeight="1">
      <c r="A63" s="17"/>
      <c r="B63" s="36" t="s">
        <v>84</v>
      </c>
      <c r="C63" s="54">
        <v>4</v>
      </c>
      <c r="D63" s="55">
        <v>1184807</v>
      </c>
      <c r="E63" s="32" t="s">
        <v>88</v>
      </c>
      <c r="F63" s="56">
        <v>21444.78</v>
      </c>
      <c r="G63" s="57">
        <v>35000</v>
      </c>
    </row>
    <row r="64" spans="1:7" ht="15.75" customHeight="1">
      <c r="A64" s="58">
        <v>21</v>
      </c>
      <c r="B64" s="59" t="s">
        <v>89</v>
      </c>
      <c r="C64" s="60">
        <v>1</v>
      </c>
      <c r="D64" s="61">
        <v>1184468</v>
      </c>
      <c r="E64" s="62" t="s">
        <v>90</v>
      </c>
      <c r="F64" s="63">
        <v>11739.75</v>
      </c>
      <c r="G64" s="89">
        <v>123143</v>
      </c>
    </row>
    <row r="65" spans="1:7" ht="15.75" customHeight="1">
      <c r="A65" s="64"/>
      <c r="B65" s="64"/>
      <c r="C65" s="65"/>
      <c r="D65" s="66"/>
      <c r="E65" s="67"/>
      <c r="F65" s="68"/>
      <c r="G65" s="69">
        <f>SUM(G5:G64)</f>
        <v>12886431.388499996</v>
      </c>
    </row>
  </sheetData>
  <pageMargins left="0.74803149606299213" right="0.74803149606299213" top="0.55118110236220474" bottom="0.43307086614173229" header="0" footer="0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/>
  </sheetViews>
  <sheetFormatPr defaultRowHeight="12.75"/>
  <cols>
    <col min="1" max="1" width="3.42578125" customWidth="1"/>
    <col min="3" max="3" width="12.7109375" customWidth="1"/>
    <col min="4" max="4" width="25.140625" style="70" customWidth="1"/>
    <col min="5" max="5" width="13.7109375" style="70" customWidth="1"/>
    <col min="6" max="6" width="0" hidden="1" customWidth="1"/>
    <col min="7" max="7" width="8.140625" hidden="1" customWidth="1"/>
  </cols>
  <sheetData>
    <row r="1" spans="1:7" s="71" customFormat="1" ht="15" customHeight="1">
      <c r="E1" s="72" t="s">
        <v>91</v>
      </c>
      <c r="F1" s="73"/>
    </row>
    <row r="2" spans="1:7" s="71" customFormat="1">
      <c r="A2" s="5" t="s">
        <v>108</v>
      </c>
      <c r="F2" s="73"/>
    </row>
    <row r="3" spans="1:7" s="71" customFormat="1">
      <c r="B3" s="5"/>
      <c r="F3" s="73"/>
    </row>
    <row r="4" spans="1:7" s="71" customFormat="1" ht="33.75">
      <c r="A4" s="74" t="s">
        <v>92</v>
      </c>
      <c r="B4" s="74" t="s">
        <v>93</v>
      </c>
      <c r="C4" s="74" t="s">
        <v>3</v>
      </c>
      <c r="D4" s="74" t="s">
        <v>94</v>
      </c>
      <c r="E4" s="74" t="s">
        <v>95</v>
      </c>
      <c r="F4" s="73"/>
      <c r="G4" s="71" t="s">
        <v>96</v>
      </c>
    </row>
    <row r="5" spans="1:7" s="71" customFormat="1" ht="14.25" customHeight="1">
      <c r="A5" s="75">
        <v>1</v>
      </c>
      <c r="B5" s="76">
        <v>1184398</v>
      </c>
      <c r="C5" s="77" t="s">
        <v>97</v>
      </c>
      <c r="D5" s="78" t="s">
        <v>98</v>
      </c>
      <c r="E5" s="79">
        <v>3604.8</v>
      </c>
      <c r="F5" s="80"/>
      <c r="G5" s="71">
        <v>5</v>
      </c>
    </row>
    <row r="6" spans="1:7" s="71" customFormat="1" ht="14.25" customHeight="1">
      <c r="A6" s="75">
        <v>2</v>
      </c>
      <c r="B6" s="76">
        <v>1184348</v>
      </c>
      <c r="C6" s="77" t="s">
        <v>99</v>
      </c>
      <c r="D6" s="78" t="s">
        <v>100</v>
      </c>
      <c r="E6" s="79">
        <v>8230.98</v>
      </c>
      <c r="F6" s="80"/>
      <c r="G6" s="71">
        <v>20</v>
      </c>
    </row>
    <row r="7" spans="1:7" s="71" customFormat="1" ht="14.25" customHeight="1">
      <c r="A7" s="75">
        <v>3</v>
      </c>
      <c r="B7" s="76">
        <v>1184816</v>
      </c>
      <c r="C7" s="77" t="s">
        <v>101</v>
      </c>
      <c r="D7" s="78" t="s">
        <v>102</v>
      </c>
      <c r="E7" s="79">
        <v>4012.48</v>
      </c>
      <c r="F7" s="80"/>
    </row>
    <row r="8" spans="1:7" s="71" customFormat="1" ht="14.25" customHeight="1">
      <c r="A8" s="75">
        <v>4</v>
      </c>
      <c r="B8" s="76">
        <v>1184265</v>
      </c>
      <c r="C8" s="77" t="s">
        <v>103</v>
      </c>
      <c r="D8" s="78" t="s">
        <v>104</v>
      </c>
      <c r="E8" s="79">
        <v>4913.9399999999996</v>
      </c>
      <c r="F8" s="80"/>
      <c r="G8" s="71">
        <v>40</v>
      </c>
    </row>
    <row r="9" spans="1:7" s="71" customFormat="1" ht="14.25" customHeight="1">
      <c r="A9" s="81">
        <v>5</v>
      </c>
      <c r="B9" s="82">
        <v>1184985</v>
      </c>
      <c r="C9" s="83" t="s">
        <v>27</v>
      </c>
      <c r="D9" s="84" t="s">
        <v>105</v>
      </c>
      <c r="E9" s="85">
        <v>2684.72</v>
      </c>
      <c r="F9" s="80"/>
      <c r="G9" s="86"/>
    </row>
    <row r="10" spans="1:7" s="71" customFormat="1" ht="12.75" customHeight="1">
      <c r="E10" s="87">
        <f>SUM(E5:E9)</f>
        <v>23446.92</v>
      </c>
      <c r="F10" s="73"/>
    </row>
    <row r="11" spans="1:7" s="71" customFormat="1" ht="12">
      <c r="A11" s="88" t="s">
        <v>106</v>
      </c>
      <c r="B11" s="88"/>
      <c r="F11" s="73"/>
    </row>
    <row r="12" spans="1:7" s="71" customFormat="1" ht="12">
      <c r="A12" s="88"/>
      <c r="B12" s="88" t="s">
        <v>107</v>
      </c>
      <c r="F12" s="73"/>
    </row>
    <row r="13" spans="1:7" s="71" customFormat="1" ht="11.25">
      <c r="F13" s="73"/>
    </row>
    <row r="14" spans="1:7" s="71" customFormat="1" ht="11.25">
      <c r="F14" s="73"/>
    </row>
    <row r="15" spans="1:7" s="71" customFormat="1" ht="11.25">
      <c r="F15" s="73"/>
    </row>
    <row r="16" spans="1:7" s="71" customFormat="1" ht="11.25">
      <c r="F16" s="73"/>
    </row>
  </sheetData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Priloga 1</vt:lpstr>
      <vt:lpstr>Priloga 2</vt:lpstr>
    </vt:vector>
  </TitlesOfParts>
  <Company>MOP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Jurij.Rupnik</cp:lastModifiedBy>
  <dcterms:created xsi:type="dcterms:W3CDTF">2023-01-13T14:51:49Z</dcterms:created>
  <dcterms:modified xsi:type="dcterms:W3CDTF">2023-02-02T10:01:23Z</dcterms:modified>
</cp:coreProperties>
</file>