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ystem\Desktop\"/>
    </mc:Choice>
  </mc:AlternateContent>
  <bookViews>
    <workbookView xWindow="-120" yWindow="-120" windowWidth="29040" windowHeight="17640" activeTab="2"/>
  </bookViews>
  <sheets>
    <sheet name="1" sheetId="13" r:id="rId1"/>
    <sheet name="2" sheetId="2" r:id="rId2"/>
    <sheet name="3" sheetId="3" r:id="rId3"/>
  </sheets>
  <definedNames>
    <definedName name="_xlnm.Print_Area" localSheetId="1">'2'!$A$1:$C$80</definedName>
    <definedName name="_xlnm.Print_Titles" localSheetId="1">'2'!$6:$6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9" i="2" l="1"/>
  <c r="C47" i="2"/>
  <c r="C44" i="2"/>
  <c r="C50" i="2" s="1"/>
  <c r="C26" i="2"/>
  <c r="C23" i="2"/>
  <c r="C27" i="2" s="1"/>
  <c r="C15" i="2"/>
  <c r="D38" i="13"/>
  <c r="C38" i="13"/>
  <c r="C74" i="2"/>
  <c r="C69" i="2"/>
  <c r="C64" i="2"/>
  <c r="C59" i="2"/>
  <c r="C32" i="2"/>
  <c r="C21" i="2"/>
  <c r="C80" i="2" l="1"/>
</calcChain>
</file>

<file path=xl/sharedStrings.xml><?xml version="1.0" encoding="utf-8"?>
<sst xmlns="http://schemas.openxmlformats.org/spreadsheetml/2006/main" count="148" uniqueCount="116">
  <si>
    <t>OE ZZZS</t>
  </si>
  <si>
    <t>Izvajalec</t>
  </si>
  <si>
    <t>CELJE</t>
  </si>
  <si>
    <t>Dom upokojencev Celje</t>
  </si>
  <si>
    <t>Comett domovi Lj., Pegazov dom Rogaška Slatina</t>
  </si>
  <si>
    <t>Lambrechtov dom Slovenske Konjice</t>
  </si>
  <si>
    <t>Dom upokojencev Šmarje pri Jelšah</t>
  </si>
  <si>
    <t>Skupaj</t>
  </si>
  <si>
    <t>KOPER</t>
  </si>
  <si>
    <t>Dom upokojencev Postojna</t>
  </si>
  <si>
    <t>KRANJ</t>
  </si>
  <si>
    <t>Dom upokojencev Kranj</t>
  </si>
  <si>
    <t>Dom starejših občanov Preddvor</t>
  </si>
  <si>
    <t>Dom Petra Uzarja Tržič</t>
  </si>
  <si>
    <t>LJUBLJANA</t>
  </si>
  <si>
    <t>Dom upokojencev Domžale</t>
  </si>
  <si>
    <t>Dom starejših občanov Grosuplje</t>
  </si>
  <si>
    <t>Dom "Tisje" Šmartno pri Litiji</t>
  </si>
  <si>
    <t>Dom starejših občanov Kamnik</t>
  </si>
  <si>
    <t>Dom starejših občanov Ljubljana - Bežigrad</t>
  </si>
  <si>
    <t>Dom upokojencev Center, Tabor-Poljane</t>
  </si>
  <si>
    <t>Dom starejših občanov Ljubljana Moste-Polje</t>
  </si>
  <si>
    <t>Dom starejših občanov Ljubljana Šiška</t>
  </si>
  <si>
    <t>Dom starejših občanov Ljubljana Vič-Rudnik</t>
  </si>
  <si>
    <t>Dom starejših občanov Fužine, Ljubljana</t>
  </si>
  <si>
    <t>Dom starejših Logatec</t>
  </si>
  <si>
    <t>Dom počitka Mengeš</t>
  </si>
  <si>
    <t>Dom upokojencev "Franca Salamona" Trbovlje</t>
  </si>
  <si>
    <t>Dom upokojencev Vrhnika</t>
  </si>
  <si>
    <t>Dom starejših občanov "Polde Eberl-Jamski" Izlake</t>
  </si>
  <si>
    <t>MARIBOR</t>
  </si>
  <si>
    <t>Dom upokojencev "Danice Vogrinec" Maribor</t>
  </si>
  <si>
    <t>Dom upokojencev Ptuj</t>
  </si>
  <si>
    <t>MURSKA SOBOTA</t>
  </si>
  <si>
    <t>Dom starejših Lendava</t>
  </si>
  <si>
    <t>Dom starejših Ljutomer</t>
  </si>
  <si>
    <t>NOVA GORICA</t>
  </si>
  <si>
    <t>Dom upokojencev Nova Gorica</t>
  </si>
  <si>
    <t>NOVO MESTO</t>
  </si>
  <si>
    <t>Dom starejših občanov Črnomelj</t>
  </si>
  <si>
    <t>Dom starejših občanov Novo mesto</t>
  </si>
  <si>
    <t>Dom starejših občanov Trebnje</t>
  </si>
  <si>
    <t>RAVNE NA KOROŠKEM</t>
  </si>
  <si>
    <t>Dom za varstvo odraslih Velenje</t>
  </si>
  <si>
    <t>SKUPAJ DNEVNI CENTRI</t>
  </si>
  <si>
    <t>KRŠKO</t>
  </si>
  <si>
    <t>Dom starejših Rakičan, enota Murska Sobota</t>
  </si>
  <si>
    <t>Dom upokojencev in oskrbovancev Impoljca, enota Sevnica</t>
  </si>
  <si>
    <t>Dom Pod Gorco Maribor</t>
  </si>
  <si>
    <t>Koroški dom starostnikov Dravograd - enota Sl. Gradec</t>
  </si>
  <si>
    <t>Dom upokojencev Polzela</t>
  </si>
  <si>
    <t>Dom upokojencev Sežana</t>
  </si>
  <si>
    <t>Center za starejše občane Lucija, Piran</t>
  </si>
  <si>
    <t>CSS Škofja Loka</t>
  </si>
  <si>
    <t>Dom starejših občanov Krško</t>
  </si>
  <si>
    <t>Dom upokojencev Idrija, d.o.o.</t>
  </si>
  <si>
    <t>Dom dr. Jožeta Potrča Poljčane - enota Sl. Bistrica</t>
  </si>
  <si>
    <t>Dom upokojencev Gradišče</t>
  </si>
  <si>
    <t>Dom upokojencev in oskrbovancev Impoljca, enota Brežice</t>
  </si>
  <si>
    <t>Dom upokojencev Koper</t>
  </si>
  <si>
    <t>SVZ Hrastovec</t>
  </si>
  <si>
    <t>Dom starejših občanov Tezno</t>
  </si>
  <si>
    <t>OBMOČNA ENOTA</t>
  </si>
  <si>
    <t>patronaža</t>
  </si>
  <si>
    <t>nega na domu</t>
  </si>
  <si>
    <t>tim</t>
  </si>
  <si>
    <t>št. preiskav na letni ravni</t>
  </si>
  <si>
    <t>cena 1.1.2016</t>
  </si>
  <si>
    <t>Cena 1.1.2017</t>
  </si>
  <si>
    <t>THERMANA d.d., Dom starejših, Laško</t>
  </si>
  <si>
    <t>vrednost programa</t>
  </si>
  <si>
    <t>vrednost pr.</t>
  </si>
  <si>
    <t>1 stor.</t>
  </si>
  <si>
    <t>1. stor.</t>
  </si>
  <si>
    <t>Dom Lipa Štore</t>
  </si>
  <si>
    <t>patronažna služba</t>
  </si>
  <si>
    <t>Center za starejše občane Lucija</t>
  </si>
  <si>
    <t>Obalni dom upokojencev Koper</t>
  </si>
  <si>
    <t>DEOS, d.d., Ljubljana</t>
  </si>
  <si>
    <t>Dom Tisje, enota Litija</t>
  </si>
  <si>
    <t>Dom upokojencev Idrija d.o.o.</t>
  </si>
  <si>
    <t>Dom starejših Tezno Maribor</t>
  </si>
  <si>
    <t>Dom Lenart</t>
  </si>
  <si>
    <t>Dom starejših Rakičan</t>
  </si>
  <si>
    <t>Dom upokojencev Podbrdo</t>
  </si>
  <si>
    <t xml:space="preserve">SKUPAJ OSKRBOVANA STANOVANJA </t>
  </si>
  <si>
    <t xml:space="preserve">  1. OŠ GLAZIJE CELJE</t>
  </si>
  <si>
    <t xml:space="preserve">  2. DOM A. SKALE MARIBOR</t>
  </si>
  <si>
    <t xml:space="preserve">  6. OŠ M.N. NAMESTNIK S. BISTRICA</t>
  </si>
  <si>
    <t xml:space="preserve">  8. OŠ DRAGOTIN KETTE NOVO MESTO</t>
  </si>
  <si>
    <t xml:space="preserve">  9. OŠ M. ROSTOHAR KRŠKO</t>
  </si>
  <si>
    <t>Dom starejših Šentjur</t>
  </si>
  <si>
    <t xml:space="preserve"> 10. VZ F. MILČINSKI SMLEDNIK</t>
  </si>
  <si>
    <t xml:space="preserve"> 11. VZ SLIVNICA PRI MARIBORU</t>
  </si>
  <si>
    <t xml:space="preserve"> 13. VIZ VIŠNJA GORA</t>
  </si>
  <si>
    <t xml:space="preserve"> 15. OŠ M. ŠOBAR ČRNOMELJ</t>
  </si>
  <si>
    <t xml:space="preserve"> 17. CENTER E. VATOVEC STRUNJAN</t>
  </si>
  <si>
    <t xml:space="preserve"> 19 OŠ G. ŠILIH</t>
  </si>
  <si>
    <t xml:space="preserve">  3. OŠ FRANCETA BEVKA TOLMIN</t>
  </si>
  <si>
    <t xml:space="preserve">  4. OŠ DANILA  LOKARJA AJDOVŠČINA</t>
  </si>
  <si>
    <t xml:space="preserve">  7. OŠ VERŽEJ</t>
  </si>
  <si>
    <t xml:space="preserve"> 12. VZ LOGATEC</t>
  </si>
  <si>
    <t xml:space="preserve"> 14. VZ PLANINA</t>
  </si>
  <si>
    <t xml:space="preserve"> 16. CENTER JANEZA LEVCA LJUBLJANA</t>
  </si>
  <si>
    <t xml:space="preserve"> 18. CENTER IRIS LJUBLJANA</t>
  </si>
  <si>
    <t xml:space="preserve"> 20 OŠ POD GORO SLOVENSKE KONJICE</t>
  </si>
  <si>
    <t xml:space="preserve"> Število mest </t>
  </si>
  <si>
    <t>št. timov</t>
  </si>
  <si>
    <t xml:space="preserve">  5. OŠ LJUDEVITA PIVKA PTUJ</t>
  </si>
  <si>
    <t>Plan zdravstvenih storitev v oskrbovanih stanovanjih  za leto 2023</t>
  </si>
  <si>
    <t>Plan zdravstvenih storitev v dnevnih centrih za leto 2023</t>
  </si>
  <si>
    <t xml:space="preserve">
Zavodi za izobraževanje otrok in mladostnikov z 
motnjami v razvoju za leto 2023</t>
  </si>
  <si>
    <t>Dom Nine Pokorn Žalec</t>
  </si>
  <si>
    <t>SeneCura Maribor</t>
  </si>
  <si>
    <t>Koroški dom starostnikov Dravograd - enota Ravne na Koroškem</t>
  </si>
  <si>
    <t>Priloga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</si>
</sst>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\ _S_I_T_-;\-* #,##0\ _S_I_T_-;_-* &quot;-&quot;\ _S_I_T_-;_-@_-"/>
    <numFmt numFmtId="165" formatCode="_-* #,##0\ _S_I_T_-;\-* #,##0\ _S_I_T_-;_-* &quot;-&quot;??\ _S_I_T_-;_-@_-"/>
    <numFmt numFmtId="166" formatCode="_-* #,##0\ _S_I_T_-;\-* #,##0\ _S_I_T_-;_-* &quot;-&quot;??????\ _S_I_T_-;_-@_-"/>
    <numFmt numFmtId="167" formatCode="_-* #,##0.00\ _S_I_T_-;\-* #,##0.00\ _S_I_T_-;_-* &quot;-&quot;??????\ _S_I_T_-;_-@_-"/>
    <numFmt numFmtId="168" formatCode="_-* #,##0.0000\ _S_I_T_-;\-* #,##0.0000\ _S_I_T_-;_-* &quot;-&quot;\ _S_I_T_-;_-@_-"/>
    <numFmt numFmtId="169" formatCode="#,##0.00_ ;\-#,##0.00\ "/>
    <numFmt numFmtId="170" formatCode="#,##0.0000_ ;\-#,##0.00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sz val="8"/>
      <color rgb="FF000000"/>
      <name val="Tahoma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8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4" fontId="2" fillId="0" borderId="0" xfId="0" applyNumberFormat="1" applyFont="1"/>
    <xf numFmtId="43" fontId="2" fillId="0" borderId="0" xfId="0" applyNumberFormat="1" applyFont="1"/>
    <xf numFmtId="167" fontId="2" fillId="0" borderId="0" xfId="0" applyNumberFormat="1" applyFont="1"/>
    <xf numFmtId="0" fontId="2" fillId="0" borderId="0" xfId="0" applyFont="1"/>
    <xf numFmtId="169" fontId="4" fillId="0" borderId="0" xfId="0" applyNumberFormat="1" applyFont="1" applyAlignment="1">
      <alignment horizontal="center" vertical="center"/>
    </xf>
    <xf numFmtId="4" fontId="2" fillId="0" borderId="0" xfId="3" applyNumberFormat="1" applyFont="1"/>
    <xf numFmtId="4" fontId="9" fillId="0" borderId="0" xfId="3" applyNumberFormat="1" applyFont="1"/>
    <xf numFmtId="4" fontId="6" fillId="0" borderId="0" xfId="3" applyNumberFormat="1" applyFont="1" applyAlignment="1">
      <alignment horizontal="right"/>
    </xf>
    <xf numFmtId="4" fontId="10" fillId="0" borderId="24" xfId="3" applyNumberFormat="1" applyFont="1" applyBorder="1"/>
    <xf numFmtId="4" fontId="10" fillId="0" borderId="24" xfId="3" applyNumberFormat="1" applyFont="1" applyBorder="1" applyAlignment="1">
      <alignment horizontal="left"/>
    </xf>
    <xf numFmtId="0" fontId="3" fillId="0" borderId="0" xfId="3" applyFont="1" applyAlignment="1">
      <alignment horizontal="left" wrapText="1"/>
    </xf>
    <xf numFmtId="164" fontId="0" fillId="0" borderId="0" xfId="0" applyNumberFormat="1"/>
    <xf numFmtId="3" fontId="0" fillId="0" borderId="0" xfId="0" applyNumberFormat="1"/>
    <xf numFmtId="4" fontId="9" fillId="0" borderId="0" xfId="3" applyNumberFormat="1" applyFont="1" applyAlignment="1">
      <alignment horizontal="left"/>
    </xf>
    <xf numFmtId="4" fontId="11" fillId="0" borderId="0" xfId="3" applyNumberFormat="1" applyFont="1" applyAlignment="1">
      <alignment horizontal="left"/>
    </xf>
    <xf numFmtId="0" fontId="10" fillId="2" borderId="0" xfId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2" fillId="0" borderId="0" xfId="0" applyFont="1"/>
    <xf numFmtId="0" fontId="10" fillId="0" borderId="1" xfId="1" applyFont="1" applyBorder="1"/>
    <xf numFmtId="0" fontId="9" fillId="0" borderId="1" xfId="1" applyFont="1" applyBorder="1"/>
    <xf numFmtId="0" fontId="10" fillId="0" borderId="3" xfId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0" fillId="0" borderId="4" xfId="1" applyFont="1" applyBorder="1"/>
    <xf numFmtId="0" fontId="9" fillId="0" borderId="29" xfId="1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170" fontId="14" fillId="0" borderId="17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vertical="center"/>
    </xf>
    <xf numFmtId="170" fontId="14" fillId="2" borderId="17" xfId="0" applyNumberFormat="1" applyFont="1" applyFill="1" applyBorder="1" applyAlignment="1">
      <alignment horizontal="center" vertical="center"/>
    </xf>
    <xf numFmtId="168" fontId="14" fillId="2" borderId="18" xfId="0" applyNumberFormat="1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168" fontId="14" fillId="0" borderId="18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170" fontId="14" fillId="0" borderId="21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168" fontId="9" fillId="0" borderId="12" xfId="0" applyNumberFormat="1" applyFont="1" applyBorder="1" applyAlignment="1">
      <alignment vertical="center"/>
    </xf>
    <xf numFmtId="0" fontId="10" fillId="0" borderId="32" xfId="1" applyFont="1" applyBorder="1"/>
    <xf numFmtId="0" fontId="10" fillId="0" borderId="32" xfId="1" applyFont="1" applyBorder="1" applyAlignment="1">
      <alignment vertical="center"/>
    </xf>
    <xf numFmtId="0" fontId="10" fillId="0" borderId="34" xfId="1" applyFont="1" applyBorder="1"/>
    <xf numFmtId="0" fontId="9" fillId="0" borderId="35" xfId="1" applyFont="1" applyBorder="1"/>
    <xf numFmtId="0" fontId="10" fillId="0" borderId="36" xfId="1" applyFont="1" applyBorder="1"/>
    <xf numFmtId="0" fontId="10" fillId="0" borderId="38" xfId="1" applyFont="1" applyBorder="1"/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/>
    <xf numFmtId="0" fontId="10" fillId="0" borderId="41" xfId="1" applyFont="1" applyBorder="1"/>
    <xf numFmtId="0" fontId="10" fillId="0" borderId="24" xfId="1" applyFont="1" applyBorder="1"/>
    <xf numFmtId="0" fontId="10" fillId="0" borderId="31" xfId="1" applyFont="1" applyBorder="1"/>
    <xf numFmtId="0" fontId="3" fillId="2" borderId="0" xfId="1" applyFont="1" applyFill="1" applyAlignment="1">
      <alignment vertical="center"/>
    </xf>
    <xf numFmtId="164" fontId="10" fillId="0" borderId="42" xfId="1" applyNumberFormat="1" applyFont="1" applyBorder="1" applyAlignment="1">
      <alignment horizontal="right"/>
    </xf>
    <xf numFmtId="164" fontId="10" fillId="0" borderId="16" xfId="1" applyNumberFormat="1" applyFont="1" applyBorder="1" applyAlignment="1">
      <alignment horizontal="right"/>
    </xf>
    <xf numFmtId="164" fontId="9" fillId="0" borderId="16" xfId="1" applyNumberFormat="1" applyFont="1" applyBorder="1" applyAlignment="1">
      <alignment horizontal="right"/>
    </xf>
    <xf numFmtId="164" fontId="10" fillId="0" borderId="16" xfId="1" applyNumberFormat="1" applyFont="1" applyBorder="1" applyAlignment="1">
      <alignment horizontal="right" vertical="center"/>
    </xf>
    <xf numFmtId="164" fontId="9" fillId="0" borderId="20" xfId="1" applyNumberFormat="1" applyFont="1" applyBorder="1" applyAlignment="1">
      <alignment horizontal="right"/>
    </xf>
    <xf numFmtId="164" fontId="9" fillId="0" borderId="37" xfId="1" applyNumberFormat="1" applyFont="1" applyBorder="1" applyAlignment="1">
      <alignment horizontal="right"/>
    </xf>
    <xf numFmtId="0" fontId="15" fillId="0" borderId="0" xfId="0" applyFont="1"/>
    <xf numFmtId="4" fontId="16" fillId="0" borderId="0" xfId="3" applyNumberFormat="1" applyFont="1" applyAlignment="1">
      <alignment horizontal="right"/>
    </xf>
    <xf numFmtId="49" fontId="10" fillId="0" borderId="24" xfId="3" applyNumberFormat="1" applyFont="1" applyBorder="1" applyAlignment="1" applyProtection="1">
      <alignment horizontal="left" vertical="center"/>
      <protection locked="0"/>
    </xf>
    <xf numFmtId="0" fontId="10" fillId="0" borderId="33" xfId="1" applyFont="1" applyFill="1" applyBorder="1"/>
    <xf numFmtId="0" fontId="10" fillId="0" borderId="2" xfId="1" applyFont="1" applyFill="1" applyBorder="1"/>
    <xf numFmtId="164" fontId="10" fillId="0" borderId="30" xfId="1" applyNumberFormat="1" applyFont="1" applyFill="1" applyBorder="1" applyAlignment="1">
      <alignment horizontal="right"/>
    </xf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0" fontId="2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</cellXfs>
  <cellStyles count="4">
    <cellStyle name="Navadno" xfId="0" builtinId="0"/>
    <cellStyle name="Navadno 2" xfId="2"/>
    <cellStyle name="Navadno 3" xfId="3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438150</xdr:colOff>
          <xdr:row>6</xdr:row>
          <xdr:rowOff>0</xdr:rowOff>
        </xdr:to>
        <xdr:sp macro="" textlink="">
          <xdr:nvSpPr>
            <xdr:cNvPr id="3073" name="konvert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view="pageBreakPreview" zoomScaleNormal="100" zoomScaleSheetLayoutView="100" workbookViewId="0">
      <selection activeCell="D1" sqref="D1"/>
    </sheetView>
  </sheetViews>
  <sheetFormatPr defaultRowHeight="15" x14ac:dyDescent="0.25"/>
  <cols>
    <col min="2" max="2" width="41.5703125" bestFit="1" customWidth="1"/>
    <col min="3" max="3" width="10.5703125" customWidth="1"/>
    <col min="4" max="4" width="8.85546875" customWidth="1"/>
    <col min="6" max="7" width="9.140625" hidden="1" customWidth="1"/>
    <col min="8" max="8" width="11.85546875" hidden="1" customWidth="1"/>
    <col min="9" max="9" width="10.7109375" hidden="1" customWidth="1"/>
    <col min="10" max="10" width="9.140625" hidden="1" customWidth="1"/>
    <col min="11" max="11" width="11.7109375" hidden="1" customWidth="1"/>
    <col min="12" max="12" width="0" hidden="1" customWidth="1"/>
    <col min="252" max="252" width="41.5703125" bestFit="1" customWidth="1"/>
    <col min="253" max="255" width="14.85546875" customWidth="1"/>
    <col min="256" max="259" width="13.85546875" customWidth="1"/>
    <col min="260" max="260" width="16.28515625" customWidth="1"/>
    <col min="262" max="268" width="0" hidden="1" customWidth="1"/>
    <col min="508" max="508" width="41.5703125" bestFit="1" customWidth="1"/>
    <col min="509" max="511" width="14.85546875" customWidth="1"/>
    <col min="512" max="515" width="13.85546875" customWidth="1"/>
    <col min="516" max="516" width="16.28515625" customWidth="1"/>
    <col min="518" max="524" width="0" hidden="1" customWidth="1"/>
    <col min="764" max="764" width="41.5703125" bestFit="1" customWidth="1"/>
    <col min="765" max="767" width="14.85546875" customWidth="1"/>
    <col min="768" max="771" width="13.85546875" customWidth="1"/>
    <col min="772" max="772" width="16.28515625" customWidth="1"/>
    <col min="774" max="780" width="0" hidden="1" customWidth="1"/>
    <col min="1020" max="1020" width="41.5703125" bestFit="1" customWidth="1"/>
    <col min="1021" max="1023" width="14.85546875" customWidth="1"/>
    <col min="1024" max="1027" width="13.85546875" customWidth="1"/>
    <col min="1028" max="1028" width="16.28515625" customWidth="1"/>
    <col min="1030" max="1036" width="0" hidden="1" customWidth="1"/>
    <col min="1276" max="1276" width="41.5703125" bestFit="1" customWidth="1"/>
    <col min="1277" max="1279" width="14.85546875" customWidth="1"/>
    <col min="1280" max="1283" width="13.85546875" customWidth="1"/>
    <col min="1284" max="1284" width="16.28515625" customWidth="1"/>
    <col min="1286" max="1292" width="0" hidden="1" customWidth="1"/>
    <col min="1532" max="1532" width="41.5703125" bestFit="1" customWidth="1"/>
    <col min="1533" max="1535" width="14.85546875" customWidth="1"/>
    <col min="1536" max="1539" width="13.85546875" customWidth="1"/>
    <col min="1540" max="1540" width="16.28515625" customWidth="1"/>
    <col min="1542" max="1548" width="0" hidden="1" customWidth="1"/>
    <col min="1788" max="1788" width="41.5703125" bestFit="1" customWidth="1"/>
    <col min="1789" max="1791" width="14.85546875" customWidth="1"/>
    <col min="1792" max="1795" width="13.85546875" customWidth="1"/>
    <col min="1796" max="1796" width="16.28515625" customWidth="1"/>
    <col min="1798" max="1804" width="0" hidden="1" customWidth="1"/>
    <col min="2044" max="2044" width="41.5703125" bestFit="1" customWidth="1"/>
    <col min="2045" max="2047" width="14.85546875" customWidth="1"/>
    <col min="2048" max="2051" width="13.85546875" customWidth="1"/>
    <col min="2052" max="2052" width="16.28515625" customWidth="1"/>
    <col min="2054" max="2060" width="0" hidden="1" customWidth="1"/>
    <col min="2300" max="2300" width="41.5703125" bestFit="1" customWidth="1"/>
    <col min="2301" max="2303" width="14.85546875" customWidth="1"/>
    <col min="2304" max="2307" width="13.85546875" customWidth="1"/>
    <col min="2308" max="2308" width="16.28515625" customWidth="1"/>
    <col min="2310" max="2316" width="0" hidden="1" customWidth="1"/>
    <col min="2556" max="2556" width="41.5703125" bestFit="1" customWidth="1"/>
    <col min="2557" max="2559" width="14.85546875" customWidth="1"/>
    <col min="2560" max="2563" width="13.85546875" customWidth="1"/>
    <col min="2564" max="2564" width="16.28515625" customWidth="1"/>
    <col min="2566" max="2572" width="0" hidden="1" customWidth="1"/>
    <col min="2812" max="2812" width="41.5703125" bestFit="1" customWidth="1"/>
    <col min="2813" max="2815" width="14.85546875" customWidth="1"/>
    <col min="2816" max="2819" width="13.85546875" customWidth="1"/>
    <col min="2820" max="2820" width="16.28515625" customWidth="1"/>
    <col min="2822" max="2828" width="0" hidden="1" customWidth="1"/>
    <col min="3068" max="3068" width="41.5703125" bestFit="1" customWidth="1"/>
    <col min="3069" max="3071" width="14.85546875" customWidth="1"/>
    <col min="3072" max="3075" width="13.85546875" customWidth="1"/>
    <col min="3076" max="3076" width="16.28515625" customWidth="1"/>
    <col min="3078" max="3084" width="0" hidden="1" customWidth="1"/>
    <col min="3324" max="3324" width="41.5703125" bestFit="1" customWidth="1"/>
    <col min="3325" max="3327" width="14.85546875" customWidth="1"/>
    <col min="3328" max="3331" width="13.85546875" customWidth="1"/>
    <col min="3332" max="3332" width="16.28515625" customWidth="1"/>
    <col min="3334" max="3340" width="0" hidden="1" customWidth="1"/>
    <col min="3580" max="3580" width="41.5703125" bestFit="1" customWidth="1"/>
    <col min="3581" max="3583" width="14.85546875" customWidth="1"/>
    <col min="3584" max="3587" width="13.85546875" customWidth="1"/>
    <col min="3588" max="3588" width="16.28515625" customWidth="1"/>
    <col min="3590" max="3596" width="0" hidden="1" customWidth="1"/>
    <col min="3836" max="3836" width="41.5703125" bestFit="1" customWidth="1"/>
    <col min="3837" max="3839" width="14.85546875" customWidth="1"/>
    <col min="3840" max="3843" width="13.85546875" customWidth="1"/>
    <col min="3844" max="3844" width="16.28515625" customWidth="1"/>
    <col min="3846" max="3852" width="0" hidden="1" customWidth="1"/>
    <col min="4092" max="4092" width="41.5703125" bestFit="1" customWidth="1"/>
    <col min="4093" max="4095" width="14.85546875" customWidth="1"/>
    <col min="4096" max="4099" width="13.85546875" customWidth="1"/>
    <col min="4100" max="4100" width="16.28515625" customWidth="1"/>
    <col min="4102" max="4108" width="0" hidden="1" customWidth="1"/>
    <col min="4348" max="4348" width="41.5703125" bestFit="1" customWidth="1"/>
    <col min="4349" max="4351" width="14.85546875" customWidth="1"/>
    <col min="4352" max="4355" width="13.85546875" customWidth="1"/>
    <col min="4356" max="4356" width="16.28515625" customWidth="1"/>
    <col min="4358" max="4364" width="0" hidden="1" customWidth="1"/>
    <col min="4604" max="4604" width="41.5703125" bestFit="1" customWidth="1"/>
    <col min="4605" max="4607" width="14.85546875" customWidth="1"/>
    <col min="4608" max="4611" width="13.85546875" customWidth="1"/>
    <col min="4612" max="4612" width="16.28515625" customWidth="1"/>
    <col min="4614" max="4620" width="0" hidden="1" customWidth="1"/>
    <col min="4860" max="4860" width="41.5703125" bestFit="1" customWidth="1"/>
    <col min="4861" max="4863" width="14.85546875" customWidth="1"/>
    <col min="4864" max="4867" width="13.85546875" customWidth="1"/>
    <col min="4868" max="4868" width="16.28515625" customWidth="1"/>
    <col min="4870" max="4876" width="0" hidden="1" customWidth="1"/>
    <col min="5116" max="5116" width="41.5703125" bestFit="1" customWidth="1"/>
    <col min="5117" max="5119" width="14.85546875" customWidth="1"/>
    <col min="5120" max="5123" width="13.85546875" customWidth="1"/>
    <col min="5124" max="5124" width="16.28515625" customWidth="1"/>
    <col min="5126" max="5132" width="0" hidden="1" customWidth="1"/>
    <col min="5372" max="5372" width="41.5703125" bestFit="1" customWidth="1"/>
    <col min="5373" max="5375" width="14.85546875" customWidth="1"/>
    <col min="5376" max="5379" width="13.85546875" customWidth="1"/>
    <col min="5380" max="5380" width="16.28515625" customWidth="1"/>
    <col min="5382" max="5388" width="0" hidden="1" customWidth="1"/>
    <col min="5628" max="5628" width="41.5703125" bestFit="1" customWidth="1"/>
    <col min="5629" max="5631" width="14.85546875" customWidth="1"/>
    <col min="5632" max="5635" width="13.85546875" customWidth="1"/>
    <col min="5636" max="5636" width="16.28515625" customWidth="1"/>
    <col min="5638" max="5644" width="0" hidden="1" customWidth="1"/>
    <col min="5884" max="5884" width="41.5703125" bestFit="1" customWidth="1"/>
    <col min="5885" max="5887" width="14.85546875" customWidth="1"/>
    <col min="5888" max="5891" width="13.85546875" customWidth="1"/>
    <col min="5892" max="5892" width="16.28515625" customWidth="1"/>
    <col min="5894" max="5900" width="0" hidden="1" customWidth="1"/>
    <col min="6140" max="6140" width="41.5703125" bestFit="1" customWidth="1"/>
    <col min="6141" max="6143" width="14.85546875" customWidth="1"/>
    <col min="6144" max="6147" width="13.85546875" customWidth="1"/>
    <col min="6148" max="6148" width="16.28515625" customWidth="1"/>
    <col min="6150" max="6156" width="0" hidden="1" customWidth="1"/>
    <col min="6396" max="6396" width="41.5703125" bestFit="1" customWidth="1"/>
    <col min="6397" max="6399" width="14.85546875" customWidth="1"/>
    <col min="6400" max="6403" width="13.85546875" customWidth="1"/>
    <col min="6404" max="6404" width="16.28515625" customWidth="1"/>
    <col min="6406" max="6412" width="0" hidden="1" customWidth="1"/>
    <col min="6652" max="6652" width="41.5703125" bestFit="1" customWidth="1"/>
    <col min="6653" max="6655" width="14.85546875" customWidth="1"/>
    <col min="6656" max="6659" width="13.85546875" customWidth="1"/>
    <col min="6660" max="6660" width="16.28515625" customWidth="1"/>
    <col min="6662" max="6668" width="0" hidden="1" customWidth="1"/>
    <col min="6908" max="6908" width="41.5703125" bestFit="1" customWidth="1"/>
    <col min="6909" max="6911" width="14.85546875" customWidth="1"/>
    <col min="6912" max="6915" width="13.85546875" customWidth="1"/>
    <col min="6916" max="6916" width="16.28515625" customWidth="1"/>
    <col min="6918" max="6924" width="0" hidden="1" customWidth="1"/>
    <col min="7164" max="7164" width="41.5703125" bestFit="1" customWidth="1"/>
    <col min="7165" max="7167" width="14.85546875" customWidth="1"/>
    <col min="7168" max="7171" width="13.85546875" customWidth="1"/>
    <col min="7172" max="7172" width="16.28515625" customWidth="1"/>
    <col min="7174" max="7180" width="0" hidden="1" customWidth="1"/>
    <col min="7420" max="7420" width="41.5703125" bestFit="1" customWidth="1"/>
    <col min="7421" max="7423" width="14.85546875" customWidth="1"/>
    <col min="7424" max="7427" width="13.85546875" customWidth="1"/>
    <col min="7428" max="7428" width="16.28515625" customWidth="1"/>
    <col min="7430" max="7436" width="0" hidden="1" customWidth="1"/>
    <col min="7676" max="7676" width="41.5703125" bestFit="1" customWidth="1"/>
    <col min="7677" max="7679" width="14.85546875" customWidth="1"/>
    <col min="7680" max="7683" width="13.85546875" customWidth="1"/>
    <col min="7684" max="7684" width="16.28515625" customWidth="1"/>
    <col min="7686" max="7692" width="0" hidden="1" customWidth="1"/>
    <col min="7932" max="7932" width="41.5703125" bestFit="1" customWidth="1"/>
    <col min="7933" max="7935" width="14.85546875" customWidth="1"/>
    <col min="7936" max="7939" width="13.85546875" customWidth="1"/>
    <col min="7940" max="7940" width="16.28515625" customWidth="1"/>
    <col min="7942" max="7948" width="0" hidden="1" customWidth="1"/>
    <col min="8188" max="8188" width="41.5703125" bestFit="1" customWidth="1"/>
    <col min="8189" max="8191" width="14.85546875" customWidth="1"/>
    <col min="8192" max="8195" width="13.85546875" customWidth="1"/>
    <col min="8196" max="8196" width="16.28515625" customWidth="1"/>
    <col min="8198" max="8204" width="0" hidden="1" customWidth="1"/>
    <col min="8444" max="8444" width="41.5703125" bestFit="1" customWidth="1"/>
    <col min="8445" max="8447" width="14.85546875" customWidth="1"/>
    <col min="8448" max="8451" width="13.85546875" customWidth="1"/>
    <col min="8452" max="8452" width="16.28515625" customWidth="1"/>
    <col min="8454" max="8460" width="0" hidden="1" customWidth="1"/>
    <col min="8700" max="8700" width="41.5703125" bestFit="1" customWidth="1"/>
    <col min="8701" max="8703" width="14.85546875" customWidth="1"/>
    <col min="8704" max="8707" width="13.85546875" customWidth="1"/>
    <col min="8708" max="8708" width="16.28515625" customWidth="1"/>
    <col min="8710" max="8716" width="0" hidden="1" customWidth="1"/>
    <col min="8956" max="8956" width="41.5703125" bestFit="1" customWidth="1"/>
    <col min="8957" max="8959" width="14.85546875" customWidth="1"/>
    <col min="8960" max="8963" width="13.85546875" customWidth="1"/>
    <col min="8964" max="8964" width="16.28515625" customWidth="1"/>
    <col min="8966" max="8972" width="0" hidden="1" customWidth="1"/>
    <col min="9212" max="9212" width="41.5703125" bestFit="1" customWidth="1"/>
    <col min="9213" max="9215" width="14.85546875" customWidth="1"/>
    <col min="9216" max="9219" width="13.85546875" customWidth="1"/>
    <col min="9220" max="9220" width="16.28515625" customWidth="1"/>
    <col min="9222" max="9228" width="0" hidden="1" customWidth="1"/>
    <col min="9468" max="9468" width="41.5703125" bestFit="1" customWidth="1"/>
    <col min="9469" max="9471" width="14.85546875" customWidth="1"/>
    <col min="9472" max="9475" width="13.85546875" customWidth="1"/>
    <col min="9476" max="9476" width="16.28515625" customWidth="1"/>
    <col min="9478" max="9484" width="0" hidden="1" customWidth="1"/>
    <col min="9724" max="9724" width="41.5703125" bestFit="1" customWidth="1"/>
    <col min="9725" max="9727" width="14.85546875" customWidth="1"/>
    <col min="9728" max="9731" width="13.85546875" customWidth="1"/>
    <col min="9732" max="9732" width="16.28515625" customWidth="1"/>
    <col min="9734" max="9740" width="0" hidden="1" customWidth="1"/>
    <col min="9980" max="9980" width="41.5703125" bestFit="1" customWidth="1"/>
    <col min="9981" max="9983" width="14.85546875" customWidth="1"/>
    <col min="9984" max="9987" width="13.85546875" customWidth="1"/>
    <col min="9988" max="9988" width="16.28515625" customWidth="1"/>
    <col min="9990" max="9996" width="0" hidden="1" customWidth="1"/>
    <col min="10236" max="10236" width="41.5703125" bestFit="1" customWidth="1"/>
    <col min="10237" max="10239" width="14.85546875" customWidth="1"/>
    <col min="10240" max="10243" width="13.85546875" customWidth="1"/>
    <col min="10244" max="10244" width="16.28515625" customWidth="1"/>
    <col min="10246" max="10252" width="0" hidden="1" customWidth="1"/>
    <col min="10492" max="10492" width="41.5703125" bestFit="1" customWidth="1"/>
    <col min="10493" max="10495" width="14.85546875" customWidth="1"/>
    <col min="10496" max="10499" width="13.85546875" customWidth="1"/>
    <col min="10500" max="10500" width="16.28515625" customWidth="1"/>
    <col min="10502" max="10508" width="0" hidden="1" customWidth="1"/>
    <col min="10748" max="10748" width="41.5703125" bestFit="1" customWidth="1"/>
    <col min="10749" max="10751" width="14.85546875" customWidth="1"/>
    <col min="10752" max="10755" width="13.85546875" customWidth="1"/>
    <col min="10756" max="10756" width="16.28515625" customWidth="1"/>
    <col min="10758" max="10764" width="0" hidden="1" customWidth="1"/>
    <col min="11004" max="11004" width="41.5703125" bestFit="1" customWidth="1"/>
    <col min="11005" max="11007" width="14.85546875" customWidth="1"/>
    <col min="11008" max="11011" width="13.85546875" customWidth="1"/>
    <col min="11012" max="11012" width="16.28515625" customWidth="1"/>
    <col min="11014" max="11020" width="0" hidden="1" customWidth="1"/>
    <col min="11260" max="11260" width="41.5703125" bestFit="1" customWidth="1"/>
    <col min="11261" max="11263" width="14.85546875" customWidth="1"/>
    <col min="11264" max="11267" width="13.85546875" customWidth="1"/>
    <col min="11268" max="11268" width="16.28515625" customWidth="1"/>
    <col min="11270" max="11276" width="0" hidden="1" customWidth="1"/>
    <col min="11516" max="11516" width="41.5703125" bestFit="1" customWidth="1"/>
    <col min="11517" max="11519" width="14.85546875" customWidth="1"/>
    <col min="11520" max="11523" width="13.85546875" customWidth="1"/>
    <col min="11524" max="11524" width="16.28515625" customWidth="1"/>
    <col min="11526" max="11532" width="0" hidden="1" customWidth="1"/>
    <col min="11772" max="11772" width="41.5703125" bestFit="1" customWidth="1"/>
    <col min="11773" max="11775" width="14.85546875" customWidth="1"/>
    <col min="11776" max="11779" width="13.85546875" customWidth="1"/>
    <col min="11780" max="11780" width="16.28515625" customWidth="1"/>
    <col min="11782" max="11788" width="0" hidden="1" customWidth="1"/>
    <col min="12028" max="12028" width="41.5703125" bestFit="1" customWidth="1"/>
    <col min="12029" max="12031" width="14.85546875" customWidth="1"/>
    <col min="12032" max="12035" width="13.85546875" customWidth="1"/>
    <col min="12036" max="12036" width="16.28515625" customWidth="1"/>
    <col min="12038" max="12044" width="0" hidden="1" customWidth="1"/>
    <col min="12284" max="12284" width="41.5703125" bestFit="1" customWidth="1"/>
    <col min="12285" max="12287" width="14.85546875" customWidth="1"/>
    <col min="12288" max="12291" width="13.85546875" customWidth="1"/>
    <col min="12292" max="12292" width="16.28515625" customWidth="1"/>
    <col min="12294" max="12300" width="0" hidden="1" customWidth="1"/>
    <col min="12540" max="12540" width="41.5703125" bestFit="1" customWidth="1"/>
    <col min="12541" max="12543" width="14.85546875" customWidth="1"/>
    <col min="12544" max="12547" width="13.85546875" customWidth="1"/>
    <col min="12548" max="12548" width="16.28515625" customWidth="1"/>
    <col min="12550" max="12556" width="0" hidden="1" customWidth="1"/>
    <col min="12796" max="12796" width="41.5703125" bestFit="1" customWidth="1"/>
    <col min="12797" max="12799" width="14.85546875" customWidth="1"/>
    <col min="12800" max="12803" width="13.85546875" customWidth="1"/>
    <col min="12804" max="12804" width="16.28515625" customWidth="1"/>
    <col min="12806" max="12812" width="0" hidden="1" customWidth="1"/>
    <col min="13052" max="13052" width="41.5703125" bestFit="1" customWidth="1"/>
    <col min="13053" max="13055" width="14.85546875" customWidth="1"/>
    <col min="13056" max="13059" width="13.85546875" customWidth="1"/>
    <col min="13060" max="13060" width="16.28515625" customWidth="1"/>
    <col min="13062" max="13068" width="0" hidden="1" customWidth="1"/>
    <col min="13308" max="13308" width="41.5703125" bestFit="1" customWidth="1"/>
    <col min="13309" max="13311" width="14.85546875" customWidth="1"/>
    <col min="13312" max="13315" width="13.85546875" customWidth="1"/>
    <col min="13316" max="13316" width="16.28515625" customWidth="1"/>
    <col min="13318" max="13324" width="0" hidden="1" customWidth="1"/>
    <col min="13564" max="13564" width="41.5703125" bestFit="1" customWidth="1"/>
    <col min="13565" max="13567" width="14.85546875" customWidth="1"/>
    <col min="13568" max="13571" width="13.85546875" customWidth="1"/>
    <col min="13572" max="13572" width="16.28515625" customWidth="1"/>
    <col min="13574" max="13580" width="0" hidden="1" customWidth="1"/>
    <col min="13820" max="13820" width="41.5703125" bestFit="1" customWidth="1"/>
    <col min="13821" max="13823" width="14.85546875" customWidth="1"/>
    <col min="13824" max="13827" width="13.85546875" customWidth="1"/>
    <col min="13828" max="13828" width="16.28515625" customWidth="1"/>
    <col min="13830" max="13836" width="0" hidden="1" customWidth="1"/>
    <col min="14076" max="14076" width="41.5703125" bestFit="1" customWidth="1"/>
    <col min="14077" max="14079" width="14.85546875" customWidth="1"/>
    <col min="14080" max="14083" width="13.85546875" customWidth="1"/>
    <col min="14084" max="14084" width="16.28515625" customWidth="1"/>
    <col min="14086" max="14092" width="0" hidden="1" customWidth="1"/>
    <col min="14332" max="14332" width="41.5703125" bestFit="1" customWidth="1"/>
    <col min="14333" max="14335" width="14.85546875" customWidth="1"/>
    <col min="14336" max="14339" width="13.85546875" customWidth="1"/>
    <col min="14340" max="14340" width="16.28515625" customWidth="1"/>
    <col min="14342" max="14348" width="0" hidden="1" customWidth="1"/>
    <col min="14588" max="14588" width="41.5703125" bestFit="1" customWidth="1"/>
    <col min="14589" max="14591" width="14.85546875" customWidth="1"/>
    <col min="14592" max="14595" width="13.85546875" customWidth="1"/>
    <col min="14596" max="14596" width="16.28515625" customWidth="1"/>
    <col min="14598" max="14604" width="0" hidden="1" customWidth="1"/>
    <col min="14844" max="14844" width="41.5703125" bestFit="1" customWidth="1"/>
    <col min="14845" max="14847" width="14.85546875" customWidth="1"/>
    <col min="14848" max="14851" width="13.85546875" customWidth="1"/>
    <col min="14852" max="14852" width="16.28515625" customWidth="1"/>
    <col min="14854" max="14860" width="0" hidden="1" customWidth="1"/>
    <col min="15100" max="15100" width="41.5703125" bestFit="1" customWidth="1"/>
    <col min="15101" max="15103" width="14.85546875" customWidth="1"/>
    <col min="15104" max="15107" width="13.85546875" customWidth="1"/>
    <col min="15108" max="15108" width="16.28515625" customWidth="1"/>
    <col min="15110" max="15116" width="0" hidden="1" customWidth="1"/>
    <col min="15356" max="15356" width="41.5703125" bestFit="1" customWidth="1"/>
    <col min="15357" max="15359" width="14.85546875" customWidth="1"/>
    <col min="15360" max="15363" width="13.85546875" customWidth="1"/>
    <col min="15364" max="15364" width="16.28515625" customWidth="1"/>
    <col min="15366" max="15372" width="0" hidden="1" customWidth="1"/>
    <col min="15612" max="15612" width="41.5703125" bestFit="1" customWidth="1"/>
    <col min="15613" max="15615" width="14.85546875" customWidth="1"/>
    <col min="15616" max="15619" width="13.85546875" customWidth="1"/>
    <col min="15620" max="15620" width="16.28515625" customWidth="1"/>
    <col min="15622" max="15628" width="0" hidden="1" customWidth="1"/>
    <col min="15868" max="15868" width="41.5703125" bestFit="1" customWidth="1"/>
    <col min="15869" max="15871" width="14.85546875" customWidth="1"/>
    <col min="15872" max="15875" width="13.85546875" customWidth="1"/>
    <col min="15876" max="15876" width="16.28515625" customWidth="1"/>
    <col min="15878" max="15884" width="0" hidden="1" customWidth="1"/>
    <col min="16124" max="16124" width="41.5703125" bestFit="1" customWidth="1"/>
    <col min="16125" max="16127" width="14.85546875" customWidth="1"/>
    <col min="16128" max="16131" width="13.85546875" customWidth="1"/>
    <col min="16132" max="16132" width="16.28515625" customWidth="1"/>
    <col min="16134" max="16140" width="0" hidden="1" customWidth="1"/>
  </cols>
  <sheetData>
    <row r="1" spans="1:12" ht="15.75" x14ac:dyDescent="0.25">
      <c r="D1" s="75" t="s">
        <v>115</v>
      </c>
    </row>
    <row r="3" spans="1:12" ht="15.75" x14ac:dyDescent="0.25">
      <c r="A3" s="74" t="s">
        <v>109</v>
      </c>
      <c r="B3" s="30"/>
      <c r="C3" s="31"/>
      <c r="D3" s="31"/>
    </row>
    <row r="4" spans="1:12" ht="15.75" thickBot="1" x14ac:dyDescent="0.3">
      <c r="A4" s="30"/>
      <c r="B4" s="30"/>
      <c r="C4" s="31"/>
      <c r="D4" s="31"/>
    </row>
    <row r="5" spans="1:12" x14ac:dyDescent="0.25">
      <c r="A5" s="84" t="s">
        <v>62</v>
      </c>
      <c r="B5" s="85"/>
      <c r="C5" s="88" t="s">
        <v>63</v>
      </c>
      <c r="D5" s="88" t="s">
        <v>64</v>
      </c>
      <c r="F5" s="1" t="s">
        <v>65</v>
      </c>
      <c r="G5" s="1" t="s">
        <v>66</v>
      </c>
      <c r="H5" s="1"/>
    </row>
    <row r="6" spans="1:12" x14ac:dyDescent="0.25">
      <c r="A6" s="86"/>
      <c r="B6" s="87"/>
      <c r="C6" s="89"/>
      <c r="D6" s="89"/>
      <c r="F6" s="2">
        <v>1</v>
      </c>
      <c r="G6" s="2">
        <v>1350</v>
      </c>
      <c r="H6" s="2"/>
    </row>
    <row r="7" spans="1:12" ht="15.75" thickBot="1" x14ac:dyDescent="0.3">
      <c r="A7" s="90" t="s">
        <v>1</v>
      </c>
      <c r="B7" s="91"/>
      <c r="C7" s="32" t="s">
        <v>107</v>
      </c>
      <c r="D7" s="32" t="s">
        <v>107</v>
      </c>
      <c r="F7" s="2"/>
      <c r="G7" s="3"/>
      <c r="H7" s="3"/>
    </row>
    <row r="8" spans="1:12" x14ac:dyDescent="0.25">
      <c r="A8" s="33" t="s">
        <v>2</v>
      </c>
      <c r="B8" s="34"/>
      <c r="C8" s="35"/>
      <c r="D8" s="36"/>
      <c r="F8" s="2"/>
      <c r="G8" s="3"/>
      <c r="H8" s="3"/>
      <c r="I8" s="83" t="s">
        <v>67</v>
      </c>
      <c r="J8" s="83"/>
      <c r="K8" s="83" t="s">
        <v>68</v>
      </c>
      <c r="L8" s="83"/>
    </row>
    <row r="9" spans="1:12" x14ac:dyDescent="0.25">
      <c r="A9" s="37">
        <v>1</v>
      </c>
      <c r="B9" s="38" t="s">
        <v>69</v>
      </c>
      <c r="C9" s="39">
        <v>1.5718518518518518</v>
      </c>
      <c r="D9" s="40"/>
      <c r="F9" s="2"/>
      <c r="G9" s="3" t="s">
        <v>70</v>
      </c>
      <c r="H9" s="3"/>
      <c r="I9" t="s">
        <v>71</v>
      </c>
      <c r="J9" t="s">
        <v>72</v>
      </c>
      <c r="K9" t="s">
        <v>71</v>
      </c>
      <c r="L9" t="s">
        <v>73</v>
      </c>
    </row>
    <row r="10" spans="1:12" x14ac:dyDescent="0.25">
      <c r="A10" s="37">
        <v>2</v>
      </c>
      <c r="B10" s="38" t="s">
        <v>74</v>
      </c>
      <c r="C10" s="41">
        <v>0.7281481481481481</v>
      </c>
      <c r="D10" s="42">
        <v>0.83333333333333337</v>
      </c>
      <c r="F10" s="2"/>
      <c r="G10" s="3" t="s">
        <v>75</v>
      </c>
      <c r="H10" s="4">
        <v>36106.879999999997</v>
      </c>
      <c r="I10" s="5">
        <v>36112.5</v>
      </c>
      <c r="J10" s="6">
        <v>26.75</v>
      </c>
      <c r="K10" s="7">
        <v>36112.5</v>
      </c>
      <c r="L10" s="8">
        <v>26.75</v>
      </c>
    </row>
    <row r="11" spans="1:12" x14ac:dyDescent="0.25">
      <c r="A11" s="43" t="s">
        <v>8</v>
      </c>
      <c r="B11" s="38"/>
      <c r="C11" s="41"/>
      <c r="D11" s="42"/>
      <c r="F11" s="2"/>
      <c r="G11" s="3" t="s">
        <v>64</v>
      </c>
      <c r="H11" s="9">
        <v>27723.46</v>
      </c>
      <c r="I11" s="5">
        <v>28012.5</v>
      </c>
      <c r="J11" s="6">
        <v>20.75</v>
      </c>
      <c r="K11" s="7">
        <v>28012.5</v>
      </c>
      <c r="L11" s="8">
        <v>20.75</v>
      </c>
    </row>
    <row r="12" spans="1:12" x14ac:dyDescent="0.25">
      <c r="A12" s="37">
        <v>3</v>
      </c>
      <c r="B12" s="38" t="s">
        <v>9</v>
      </c>
      <c r="C12" s="41">
        <v>3.037037037037037E-2</v>
      </c>
      <c r="D12" s="42">
        <v>3.7037037037037038E-3</v>
      </c>
    </row>
    <row r="13" spans="1:12" x14ac:dyDescent="0.25">
      <c r="A13" s="37">
        <v>4</v>
      </c>
      <c r="B13" s="38" t="s">
        <v>76</v>
      </c>
      <c r="C13" s="41">
        <v>1.1851851851851851E-2</v>
      </c>
      <c r="D13" s="42">
        <v>4.4444444444444444E-3</v>
      </c>
    </row>
    <row r="14" spans="1:12" x14ac:dyDescent="0.25">
      <c r="A14" s="37">
        <v>5</v>
      </c>
      <c r="B14" s="38" t="s">
        <v>77</v>
      </c>
      <c r="C14" s="41">
        <v>0.11703703703703704</v>
      </c>
      <c r="D14" s="42">
        <v>2.6666666666666668E-2</v>
      </c>
    </row>
    <row r="15" spans="1:12" x14ac:dyDescent="0.25">
      <c r="A15" s="44" t="s">
        <v>10</v>
      </c>
      <c r="B15" s="38"/>
      <c r="C15" s="41"/>
      <c r="D15" s="42"/>
    </row>
    <row r="16" spans="1:12" x14ac:dyDescent="0.25">
      <c r="A16" s="45">
        <v>6</v>
      </c>
      <c r="B16" s="38" t="s">
        <v>11</v>
      </c>
      <c r="C16" s="41">
        <v>0.10962962962962963</v>
      </c>
      <c r="D16" s="42"/>
    </row>
    <row r="17" spans="1:4" x14ac:dyDescent="0.25">
      <c r="A17" s="46" t="s">
        <v>45</v>
      </c>
      <c r="B17" s="38"/>
      <c r="C17" s="41"/>
      <c r="D17" s="42"/>
    </row>
    <row r="18" spans="1:4" x14ac:dyDescent="0.25">
      <c r="A18" s="45">
        <v>7</v>
      </c>
      <c r="B18" s="38" t="s">
        <v>54</v>
      </c>
      <c r="C18" s="41">
        <v>3.037037037037037E-2</v>
      </c>
      <c r="D18" s="42">
        <v>1.5555555555555555E-2</v>
      </c>
    </row>
    <row r="19" spans="1:4" x14ac:dyDescent="0.25">
      <c r="A19" s="45"/>
      <c r="B19" s="38"/>
      <c r="C19" s="41"/>
      <c r="D19" s="42"/>
    </row>
    <row r="20" spans="1:4" x14ac:dyDescent="0.25">
      <c r="A20" s="43" t="s">
        <v>14</v>
      </c>
      <c r="B20" s="38"/>
      <c r="C20" s="41"/>
      <c r="D20" s="42"/>
    </row>
    <row r="21" spans="1:4" x14ac:dyDescent="0.25">
      <c r="A21" s="37">
        <v>8</v>
      </c>
      <c r="B21" s="38" t="s">
        <v>78</v>
      </c>
      <c r="C21" s="41">
        <v>0.50074074074074071</v>
      </c>
      <c r="D21" s="42">
        <v>0.13407407407407407</v>
      </c>
    </row>
    <row r="22" spans="1:4" x14ac:dyDescent="0.25">
      <c r="A22" s="37">
        <v>9</v>
      </c>
      <c r="B22" s="38" t="s">
        <v>23</v>
      </c>
      <c r="C22" s="41">
        <v>0.14000000000000001</v>
      </c>
      <c r="D22" s="42">
        <v>1.5555555555555555E-2</v>
      </c>
    </row>
    <row r="23" spans="1:4" x14ac:dyDescent="0.25">
      <c r="A23" s="37">
        <v>10</v>
      </c>
      <c r="B23" s="38" t="s">
        <v>25</v>
      </c>
      <c r="C23" s="41">
        <v>0.29851851851851852</v>
      </c>
      <c r="D23" s="42">
        <v>0.26814814814814814</v>
      </c>
    </row>
    <row r="24" spans="1:4" x14ac:dyDescent="0.25">
      <c r="A24" s="37">
        <v>11</v>
      </c>
      <c r="B24" s="38" t="s">
        <v>26</v>
      </c>
      <c r="C24" s="41">
        <v>0.33629629629629632</v>
      </c>
      <c r="D24" s="42"/>
    </row>
    <row r="25" spans="1:4" x14ac:dyDescent="0.25">
      <c r="A25" s="37">
        <v>12</v>
      </c>
      <c r="B25" s="38" t="s">
        <v>18</v>
      </c>
      <c r="C25" s="41">
        <v>3.037037037037037E-2</v>
      </c>
      <c r="D25" s="42">
        <v>0.02</v>
      </c>
    </row>
    <row r="26" spans="1:4" x14ac:dyDescent="0.25">
      <c r="A26" s="37">
        <v>13</v>
      </c>
      <c r="B26" s="38" t="s">
        <v>79</v>
      </c>
      <c r="C26" s="41">
        <v>3.037037037037037E-2</v>
      </c>
      <c r="D26" s="42">
        <v>1.4814814814814815E-2</v>
      </c>
    </row>
    <row r="27" spans="1:4" x14ac:dyDescent="0.25">
      <c r="A27" s="37">
        <v>14</v>
      </c>
      <c r="B27" s="38" t="s">
        <v>80</v>
      </c>
      <c r="C27" s="41">
        <v>3.111111111111111E-2</v>
      </c>
      <c r="D27" s="42">
        <v>7.4074074074074077E-3</v>
      </c>
    </row>
    <row r="28" spans="1:4" x14ac:dyDescent="0.25">
      <c r="A28" s="43" t="s">
        <v>30</v>
      </c>
      <c r="B28" s="38"/>
      <c r="C28" s="41"/>
      <c r="D28" s="42"/>
    </row>
    <row r="29" spans="1:4" x14ac:dyDescent="0.25">
      <c r="A29" s="37">
        <v>15</v>
      </c>
      <c r="B29" s="38" t="s">
        <v>81</v>
      </c>
      <c r="C29" s="41"/>
      <c r="D29" s="42">
        <v>1.1851851851851851E-2</v>
      </c>
    </row>
    <row r="30" spans="1:4" x14ac:dyDescent="0.25">
      <c r="A30" s="37">
        <v>16</v>
      </c>
      <c r="B30" s="38" t="s">
        <v>48</v>
      </c>
      <c r="C30" s="41">
        <v>0.35481481481481481</v>
      </c>
      <c r="D30" s="42">
        <v>9.6296296296296297E-2</v>
      </c>
    </row>
    <row r="31" spans="1:4" x14ac:dyDescent="0.25">
      <c r="A31" s="45">
        <v>17</v>
      </c>
      <c r="B31" s="38" t="s">
        <v>82</v>
      </c>
      <c r="C31" s="41">
        <v>0.55851851851851853</v>
      </c>
      <c r="D31" s="42">
        <v>0.11777777777777777</v>
      </c>
    </row>
    <row r="32" spans="1:4" x14ac:dyDescent="0.25">
      <c r="A32" s="46" t="s">
        <v>33</v>
      </c>
      <c r="B32" s="38"/>
      <c r="C32" s="41"/>
      <c r="D32" s="42"/>
    </row>
    <row r="33" spans="1:4" x14ac:dyDescent="0.25">
      <c r="A33" s="45">
        <v>18</v>
      </c>
      <c r="B33" s="38" t="s">
        <v>83</v>
      </c>
      <c r="C33" s="41"/>
      <c r="D33" s="42">
        <v>3.7037037037037038E-3</v>
      </c>
    </row>
    <row r="34" spans="1:4" x14ac:dyDescent="0.25">
      <c r="A34" s="43" t="s">
        <v>36</v>
      </c>
      <c r="B34" s="38"/>
      <c r="C34" s="39"/>
      <c r="D34" s="47"/>
    </row>
    <row r="35" spans="1:4" x14ac:dyDescent="0.25">
      <c r="A35" s="37">
        <v>19</v>
      </c>
      <c r="B35" s="38" t="s">
        <v>84</v>
      </c>
      <c r="C35" s="39">
        <v>2.2222222222222222E-3</v>
      </c>
      <c r="D35" s="47">
        <v>7.407407407407407E-2</v>
      </c>
    </row>
    <row r="36" spans="1:4" x14ac:dyDescent="0.25">
      <c r="A36" s="43" t="s">
        <v>38</v>
      </c>
      <c r="B36" s="38"/>
      <c r="C36" s="39"/>
      <c r="D36" s="47"/>
    </row>
    <row r="37" spans="1:4" ht="15.75" thickBot="1" x14ac:dyDescent="0.3">
      <c r="A37" s="48">
        <v>20</v>
      </c>
      <c r="B37" s="49" t="s">
        <v>41</v>
      </c>
      <c r="C37" s="50">
        <v>7.407407407407407E-2</v>
      </c>
      <c r="D37" s="51">
        <v>0.11925925925925926</v>
      </c>
    </row>
    <row r="38" spans="1:4" ht="15.75" thickBot="1" x14ac:dyDescent="0.3">
      <c r="A38" s="52" t="s">
        <v>85</v>
      </c>
      <c r="B38" s="53"/>
      <c r="C38" s="54">
        <f>SUM(C9:C37)</f>
        <v>4.956296296296296</v>
      </c>
      <c r="D38" s="54">
        <f t="shared" ref="D38" si="0">SUM(D9:D37)</f>
        <v>1.7666666666666664</v>
      </c>
    </row>
    <row r="39" spans="1:4" x14ac:dyDescent="0.25">
      <c r="A39" s="23"/>
      <c r="B39" s="23"/>
      <c r="C39" s="23"/>
      <c r="D39" s="23"/>
    </row>
  </sheetData>
  <mergeCells count="6">
    <mergeCell ref="K8:L8"/>
    <mergeCell ref="A5:B6"/>
    <mergeCell ref="C5:C6"/>
    <mergeCell ref="D5:D6"/>
    <mergeCell ref="A7:B7"/>
    <mergeCell ref="I8:J8"/>
  </mergeCells>
  <pageMargins left="0.66929133858267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view="pageBreakPreview" topLeftCell="A46" zoomScaleNormal="100" zoomScaleSheetLayoutView="100" workbookViewId="0"/>
  </sheetViews>
  <sheetFormatPr defaultRowHeight="15" x14ac:dyDescent="0.25"/>
  <cols>
    <col min="2" max="2" width="42.140625" bestFit="1" customWidth="1"/>
    <col min="3" max="3" width="10.28515625" customWidth="1"/>
  </cols>
  <sheetData>
    <row r="1" spans="1:7" ht="15.75" x14ac:dyDescent="0.25">
      <c r="C1" s="75"/>
    </row>
    <row r="3" spans="1:7" ht="16.5" x14ac:dyDescent="0.25">
      <c r="A3" s="67" t="s">
        <v>110</v>
      </c>
      <c r="B3" s="20"/>
      <c r="C3" s="21"/>
    </row>
    <row r="4" spans="1:7" x14ac:dyDescent="0.25">
      <c r="A4" s="22"/>
      <c r="B4" s="20"/>
      <c r="C4" s="21"/>
    </row>
    <row r="5" spans="1:7" x14ac:dyDescent="0.25">
      <c r="A5" s="23"/>
      <c r="B5" s="23"/>
      <c r="C5" s="23"/>
    </row>
    <row r="6" spans="1:7" ht="15" customHeight="1" x14ac:dyDescent="0.25">
      <c r="A6" s="60" t="s">
        <v>0</v>
      </c>
      <c r="B6" s="61" t="s">
        <v>1</v>
      </c>
      <c r="C6" s="62" t="s">
        <v>106</v>
      </c>
    </row>
    <row r="7" spans="1:7" x14ac:dyDescent="0.25">
      <c r="A7" s="65" t="s">
        <v>2</v>
      </c>
      <c r="B7" s="65"/>
      <c r="C7" s="66"/>
      <c r="F7" s="16"/>
      <c r="G7" s="17"/>
    </row>
    <row r="8" spans="1:7" x14ac:dyDescent="0.25">
      <c r="A8" s="63">
        <v>1</v>
      </c>
      <c r="B8" s="64" t="s">
        <v>3</v>
      </c>
      <c r="C8" s="68">
        <v>30</v>
      </c>
      <c r="F8" s="16"/>
      <c r="G8" s="17"/>
    </row>
    <row r="9" spans="1:7" x14ac:dyDescent="0.25">
      <c r="A9" s="55">
        <v>2</v>
      </c>
      <c r="B9" s="24" t="s">
        <v>4</v>
      </c>
      <c r="C9" s="69">
        <v>5</v>
      </c>
      <c r="F9" s="16"/>
      <c r="G9" s="17"/>
    </row>
    <row r="10" spans="1:7" x14ac:dyDescent="0.25">
      <c r="A10" s="55">
        <v>3</v>
      </c>
      <c r="B10" s="24" t="s">
        <v>5</v>
      </c>
      <c r="C10" s="69">
        <v>12</v>
      </c>
      <c r="F10" s="16"/>
      <c r="G10" s="17"/>
    </row>
    <row r="11" spans="1:7" x14ac:dyDescent="0.25">
      <c r="A11" s="55">
        <v>4</v>
      </c>
      <c r="B11" s="24" t="s">
        <v>6</v>
      </c>
      <c r="C11" s="69">
        <v>3</v>
      </c>
      <c r="F11" s="16"/>
      <c r="G11" s="17"/>
    </row>
    <row r="12" spans="1:7" x14ac:dyDescent="0.25">
      <c r="A12" s="55">
        <v>5</v>
      </c>
      <c r="B12" s="24" t="s">
        <v>50</v>
      </c>
      <c r="C12" s="69">
        <v>5</v>
      </c>
      <c r="F12" s="16"/>
      <c r="G12" s="17"/>
    </row>
    <row r="13" spans="1:7" x14ac:dyDescent="0.25">
      <c r="A13" s="55">
        <v>6</v>
      </c>
      <c r="B13" s="24" t="s">
        <v>91</v>
      </c>
      <c r="C13" s="69">
        <v>8</v>
      </c>
      <c r="F13" s="16"/>
      <c r="G13" s="17"/>
    </row>
    <row r="14" spans="1:7" x14ac:dyDescent="0.25">
      <c r="A14" s="55">
        <v>7</v>
      </c>
      <c r="B14" s="24" t="s">
        <v>112</v>
      </c>
      <c r="C14" s="69">
        <v>15</v>
      </c>
      <c r="F14" s="16"/>
      <c r="G14" s="17"/>
    </row>
    <row r="15" spans="1:7" x14ac:dyDescent="0.25">
      <c r="A15" s="55"/>
      <c r="B15" s="25" t="s">
        <v>7</v>
      </c>
      <c r="C15" s="70">
        <f>SUM(C8:C14)</f>
        <v>78</v>
      </c>
      <c r="D15" s="16"/>
      <c r="F15" s="16"/>
      <c r="G15" s="17"/>
    </row>
    <row r="16" spans="1:7" x14ac:dyDescent="0.25">
      <c r="A16" s="55" t="s">
        <v>8</v>
      </c>
      <c r="B16" s="24"/>
      <c r="C16" s="69"/>
      <c r="F16" s="16"/>
      <c r="G16" s="17"/>
    </row>
    <row r="17" spans="1:7" x14ac:dyDescent="0.25">
      <c r="A17" s="55">
        <v>8</v>
      </c>
      <c r="B17" s="24" t="s">
        <v>59</v>
      </c>
      <c r="C17" s="69">
        <v>45</v>
      </c>
      <c r="F17" s="16"/>
      <c r="G17" s="17"/>
    </row>
    <row r="18" spans="1:7" x14ac:dyDescent="0.25">
      <c r="A18" s="55">
        <v>9</v>
      </c>
      <c r="B18" s="24" t="s">
        <v>9</v>
      </c>
      <c r="C18" s="69">
        <v>3</v>
      </c>
      <c r="F18" s="16"/>
      <c r="G18" s="17"/>
    </row>
    <row r="19" spans="1:7" x14ac:dyDescent="0.25">
      <c r="A19" s="55">
        <v>10</v>
      </c>
      <c r="B19" s="24" t="s">
        <v>51</v>
      </c>
      <c r="C19" s="69">
        <v>15</v>
      </c>
      <c r="F19" s="16"/>
      <c r="G19" s="17"/>
    </row>
    <row r="20" spans="1:7" x14ac:dyDescent="0.25">
      <c r="A20" s="55">
        <v>11</v>
      </c>
      <c r="B20" s="24" t="s">
        <v>52</v>
      </c>
      <c r="C20" s="69">
        <v>20</v>
      </c>
      <c r="F20" s="16"/>
      <c r="G20" s="17"/>
    </row>
    <row r="21" spans="1:7" x14ac:dyDescent="0.25">
      <c r="A21" s="55"/>
      <c r="B21" s="25" t="s">
        <v>7</v>
      </c>
      <c r="C21" s="70">
        <f>SUM(C17:C20)</f>
        <v>83</v>
      </c>
      <c r="D21" s="16"/>
      <c r="F21" s="16"/>
      <c r="G21" s="17"/>
    </row>
    <row r="22" spans="1:7" x14ac:dyDescent="0.25">
      <c r="A22" s="55" t="s">
        <v>10</v>
      </c>
      <c r="B22" s="24"/>
      <c r="C22" s="69"/>
      <c r="F22" s="16"/>
      <c r="G22" s="17"/>
    </row>
    <row r="23" spans="1:7" x14ac:dyDescent="0.25">
      <c r="A23" s="55">
        <v>12</v>
      </c>
      <c r="B23" s="24" t="s">
        <v>11</v>
      </c>
      <c r="C23" s="69">
        <f>30+30</f>
        <v>60</v>
      </c>
      <c r="F23" s="16"/>
      <c r="G23" s="17"/>
    </row>
    <row r="24" spans="1:7" x14ac:dyDescent="0.25">
      <c r="A24" s="55">
        <v>13</v>
      </c>
      <c r="B24" s="24" t="s">
        <v>12</v>
      </c>
      <c r="C24" s="69">
        <v>9</v>
      </c>
      <c r="F24" s="16"/>
      <c r="G24" s="17"/>
    </row>
    <row r="25" spans="1:7" x14ac:dyDescent="0.25">
      <c r="A25" s="55">
        <v>14</v>
      </c>
      <c r="B25" s="24" t="s">
        <v>13</v>
      </c>
      <c r="C25" s="69">
        <v>5</v>
      </c>
      <c r="F25" s="16"/>
      <c r="G25" s="17"/>
    </row>
    <row r="26" spans="1:7" x14ac:dyDescent="0.25">
      <c r="A26" s="55">
        <v>15</v>
      </c>
      <c r="B26" s="26" t="s">
        <v>53</v>
      </c>
      <c r="C26" s="69">
        <f>5+6</f>
        <v>11</v>
      </c>
      <c r="F26" s="16"/>
      <c r="G26" s="17"/>
    </row>
    <row r="27" spans="1:7" x14ac:dyDescent="0.25">
      <c r="A27" s="55"/>
      <c r="B27" s="25" t="s">
        <v>7</v>
      </c>
      <c r="C27" s="70">
        <f>SUM(C23:C26)</f>
        <v>85</v>
      </c>
      <c r="D27" s="16"/>
      <c r="F27" s="16"/>
      <c r="G27" s="17"/>
    </row>
    <row r="28" spans="1:7" x14ac:dyDescent="0.25">
      <c r="A28" s="55" t="s">
        <v>45</v>
      </c>
      <c r="B28" s="24"/>
      <c r="C28" s="69"/>
      <c r="F28" s="16"/>
      <c r="G28" s="17"/>
    </row>
    <row r="29" spans="1:7" x14ac:dyDescent="0.25">
      <c r="A29" s="55">
        <v>16</v>
      </c>
      <c r="B29" s="24" t="s">
        <v>47</v>
      </c>
      <c r="C29" s="69">
        <v>2</v>
      </c>
      <c r="F29" s="16"/>
      <c r="G29" s="17"/>
    </row>
    <row r="30" spans="1:7" x14ac:dyDescent="0.25">
      <c r="A30" s="55">
        <v>17</v>
      </c>
      <c r="B30" s="24" t="s">
        <v>58</v>
      </c>
      <c r="C30" s="69">
        <v>4</v>
      </c>
      <c r="F30" s="16"/>
      <c r="G30" s="17"/>
    </row>
    <row r="31" spans="1:7" x14ac:dyDescent="0.25">
      <c r="A31" s="55">
        <v>18</v>
      </c>
      <c r="B31" s="24" t="s">
        <v>54</v>
      </c>
      <c r="C31" s="69">
        <v>15</v>
      </c>
      <c r="F31" s="16"/>
      <c r="G31" s="17"/>
    </row>
    <row r="32" spans="1:7" x14ac:dyDescent="0.25">
      <c r="A32" s="55"/>
      <c r="B32" s="25" t="s">
        <v>7</v>
      </c>
      <c r="C32" s="70">
        <f>C29+C31+C30</f>
        <v>21</v>
      </c>
      <c r="F32" s="16"/>
      <c r="G32" s="17"/>
    </row>
    <row r="33" spans="1:7" x14ac:dyDescent="0.25">
      <c r="A33" s="55" t="s">
        <v>14</v>
      </c>
      <c r="B33" s="24"/>
      <c r="C33" s="69"/>
      <c r="F33" s="16"/>
      <c r="G33" s="17"/>
    </row>
    <row r="34" spans="1:7" x14ac:dyDescent="0.25">
      <c r="A34" s="55">
        <v>19</v>
      </c>
      <c r="B34" s="24" t="s">
        <v>15</v>
      </c>
      <c r="C34" s="69">
        <v>2</v>
      </c>
      <c r="F34" s="16"/>
      <c r="G34" s="17"/>
    </row>
    <row r="35" spans="1:7" x14ac:dyDescent="0.25">
      <c r="A35" s="55">
        <v>20</v>
      </c>
      <c r="B35" s="24" t="s">
        <v>16</v>
      </c>
      <c r="C35" s="69">
        <v>15</v>
      </c>
      <c r="F35" s="16"/>
      <c r="G35" s="17"/>
    </row>
    <row r="36" spans="1:7" x14ac:dyDescent="0.25">
      <c r="A36" s="55">
        <v>21</v>
      </c>
      <c r="B36" s="24" t="s">
        <v>17</v>
      </c>
      <c r="C36" s="69">
        <v>8</v>
      </c>
      <c r="F36" s="16"/>
      <c r="G36" s="17"/>
    </row>
    <row r="37" spans="1:7" x14ac:dyDescent="0.25">
      <c r="A37" s="55">
        <v>22</v>
      </c>
      <c r="B37" s="24" t="s">
        <v>18</v>
      </c>
      <c r="C37" s="69">
        <v>7</v>
      </c>
      <c r="F37" s="16"/>
      <c r="G37" s="17"/>
    </row>
    <row r="38" spans="1:7" x14ac:dyDescent="0.25">
      <c r="A38" s="55">
        <v>23</v>
      </c>
      <c r="B38" s="24" t="s">
        <v>19</v>
      </c>
      <c r="C38" s="69">
        <v>2</v>
      </c>
      <c r="F38" s="16"/>
      <c r="G38" s="17"/>
    </row>
    <row r="39" spans="1:7" x14ac:dyDescent="0.25">
      <c r="A39" s="55">
        <v>24</v>
      </c>
      <c r="B39" s="24" t="s">
        <v>20</v>
      </c>
      <c r="C39" s="69">
        <v>5</v>
      </c>
      <c r="F39" s="16"/>
      <c r="G39" s="17"/>
    </row>
    <row r="40" spans="1:7" x14ac:dyDescent="0.25">
      <c r="A40" s="55">
        <v>25</v>
      </c>
      <c r="B40" s="24" t="s">
        <v>21</v>
      </c>
      <c r="C40" s="69">
        <v>10</v>
      </c>
      <c r="F40" s="16"/>
      <c r="G40" s="17"/>
    </row>
    <row r="41" spans="1:7" x14ac:dyDescent="0.25">
      <c r="A41" s="55">
        <v>26</v>
      </c>
      <c r="B41" s="24" t="s">
        <v>22</v>
      </c>
      <c r="C41" s="69">
        <v>30</v>
      </c>
      <c r="F41" s="16"/>
      <c r="G41" s="17"/>
    </row>
    <row r="42" spans="1:7" x14ac:dyDescent="0.25">
      <c r="A42" s="55">
        <v>27</v>
      </c>
      <c r="B42" s="24" t="s">
        <v>23</v>
      </c>
      <c r="C42" s="69">
        <v>14</v>
      </c>
      <c r="F42" s="16"/>
      <c r="G42" s="17"/>
    </row>
    <row r="43" spans="1:7" x14ac:dyDescent="0.25">
      <c r="A43" s="55">
        <v>28</v>
      </c>
      <c r="B43" s="24" t="s">
        <v>24</v>
      </c>
      <c r="C43" s="69">
        <v>31</v>
      </c>
      <c r="F43" s="16"/>
      <c r="G43" s="17"/>
    </row>
    <row r="44" spans="1:7" x14ac:dyDescent="0.25">
      <c r="A44" s="55">
        <v>29</v>
      </c>
      <c r="B44" s="24" t="s">
        <v>25</v>
      </c>
      <c r="C44" s="69">
        <f>10+14</f>
        <v>24</v>
      </c>
      <c r="F44" s="16"/>
      <c r="G44" s="17"/>
    </row>
    <row r="45" spans="1:7" x14ac:dyDescent="0.25">
      <c r="A45" s="55">
        <v>30</v>
      </c>
      <c r="B45" s="24" t="s">
        <v>26</v>
      </c>
      <c r="C45" s="69">
        <v>5</v>
      </c>
      <c r="F45" s="16"/>
      <c r="G45" s="17"/>
    </row>
    <row r="46" spans="1:7" x14ac:dyDescent="0.25">
      <c r="A46" s="55">
        <v>31</v>
      </c>
      <c r="B46" s="24" t="s">
        <v>27</v>
      </c>
      <c r="C46" s="69">
        <v>6</v>
      </c>
      <c r="F46" s="16"/>
      <c r="G46" s="17"/>
    </row>
    <row r="47" spans="1:7" x14ac:dyDescent="0.25">
      <c r="A47" s="55">
        <v>32</v>
      </c>
      <c r="B47" s="24" t="s">
        <v>28</v>
      </c>
      <c r="C47" s="69">
        <f>10+5</f>
        <v>15</v>
      </c>
      <c r="F47" s="16"/>
      <c r="G47" s="17"/>
    </row>
    <row r="48" spans="1:7" x14ac:dyDescent="0.25">
      <c r="A48" s="55">
        <v>33</v>
      </c>
      <c r="B48" s="24" t="s">
        <v>29</v>
      </c>
      <c r="C48" s="69">
        <v>10</v>
      </c>
      <c r="F48" s="16"/>
      <c r="G48" s="17"/>
    </row>
    <row r="49" spans="1:7" x14ac:dyDescent="0.25">
      <c r="A49" s="55">
        <v>34</v>
      </c>
      <c r="B49" s="24" t="s">
        <v>55</v>
      </c>
      <c r="C49" s="69">
        <v>11</v>
      </c>
      <c r="F49" s="16"/>
      <c r="G49" s="17"/>
    </row>
    <row r="50" spans="1:7" x14ac:dyDescent="0.25">
      <c r="A50" s="55"/>
      <c r="B50" s="25" t="s">
        <v>7</v>
      </c>
      <c r="C50" s="70">
        <f>SUM(C34:C49)</f>
        <v>195</v>
      </c>
      <c r="D50" s="16"/>
      <c r="F50" s="16"/>
      <c r="G50" s="17"/>
    </row>
    <row r="51" spans="1:7" x14ac:dyDescent="0.25">
      <c r="A51" s="55" t="s">
        <v>30</v>
      </c>
      <c r="B51" s="24"/>
      <c r="C51" s="69"/>
      <c r="F51" s="16"/>
      <c r="G51" s="17"/>
    </row>
    <row r="52" spans="1:7" x14ac:dyDescent="0.25">
      <c r="A52" s="56">
        <v>35</v>
      </c>
      <c r="B52" s="24" t="s">
        <v>31</v>
      </c>
      <c r="C52" s="69">
        <v>20</v>
      </c>
      <c r="F52" s="16"/>
      <c r="G52" s="17"/>
    </row>
    <row r="53" spans="1:7" x14ac:dyDescent="0.25">
      <c r="A53" s="55">
        <v>36</v>
      </c>
      <c r="B53" s="76" t="s">
        <v>113</v>
      </c>
      <c r="C53" s="71">
        <v>3</v>
      </c>
      <c r="F53" s="16"/>
      <c r="G53" s="17"/>
    </row>
    <row r="54" spans="1:7" x14ac:dyDescent="0.25">
      <c r="A54" s="56">
        <v>37</v>
      </c>
      <c r="B54" s="27" t="s">
        <v>48</v>
      </c>
      <c r="C54" s="71">
        <v>10</v>
      </c>
      <c r="F54" s="16"/>
      <c r="G54" s="17"/>
    </row>
    <row r="55" spans="1:7" x14ac:dyDescent="0.25">
      <c r="A55" s="55">
        <v>38</v>
      </c>
      <c r="B55" s="24" t="s">
        <v>32</v>
      </c>
      <c r="C55" s="69">
        <v>35</v>
      </c>
      <c r="F55" s="16"/>
      <c r="G55" s="17"/>
    </row>
    <row r="56" spans="1:7" x14ac:dyDescent="0.25">
      <c r="A56" s="56">
        <v>39</v>
      </c>
      <c r="B56" s="24" t="s">
        <v>56</v>
      </c>
      <c r="C56" s="69">
        <v>15</v>
      </c>
      <c r="F56" s="16"/>
      <c r="G56" s="17"/>
    </row>
    <row r="57" spans="1:7" x14ac:dyDescent="0.25">
      <c r="A57" s="55">
        <v>40</v>
      </c>
      <c r="B57" s="24" t="s">
        <v>60</v>
      </c>
      <c r="C57" s="69">
        <v>3</v>
      </c>
      <c r="F57" s="16"/>
      <c r="G57" s="17"/>
    </row>
    <row r="58" spans="1:7" x14ac:dyDescent="0.25">
      <c r="A58" s="56">
        <v>41</v>
      </c>
      <c r="B58" s="24" t="s">
        <v>61</v>
      </c>
      <c r="C58" s="69">
        <v>5</v>
      </c>
      <c r="F58" s="16"/>
      <c r="G58" s="17"/>
    </row>
    <row r="59" spans="1:7" x14ac:dyDescent="0.25">
      <c r="A59" s="55"/>
      <c r="B59" s="25" t="s">
        <v>7</v>
      </c>
      <c r="C59" s="70">
        <f>SUM(C52:C58)</f>
        <v>91</v>
      </c>
      <c r="D59" s="16"/>
      <c r="F59" s="16"/>
      <c r="G59" s="17"/>
    </row>
    <row r="60" spans="1:7" x14ac:dyDescent="0.25">
      <c r="A60" s="55" t="s">
        <v>33</v>
      </c>
      <c r="B60" s="24"/>
      <c r="C60" s="69"/>
      <c r="F60" s="16"/>
      <c r="G60" s="17"/>
    </row>
    <row r="61" spans="1:7" x14ac:dyDescent="0.25">
      <c r="A61" s="55">
        <v>42</v>
      </c>
      <c r="B61" s="24" t="s">
        <v>46</v>
      </c>
      <c r="C61" s="69">
        <v>15</v>
      </c>
      <c r="F61" s="16"/>
      <c r="G61" s="17"/>
    </row>
    <row r="62" spans="1:7" x14ac:dyDescent="0.25">
      <c r="A62" s="55">
        <v>43</v>
      </c>
      <c r="B62" s="24" t="s">
        <v>34</v>
      </c>
      <c r="C62" s="69">
        <v>15</v>
      </c>
      <c r="F62" s="16"/>
      <c r="G62" s="17"/>
    </row>
    <row r="63" spans="1:7" x14ac:dyDescent="0.25">
      <c r="A63" s="55">
        <v>44</v>
      </c>
      <c r="B63" s="24" t="s">
        <v>35</v>
      </c>
      <c r="C63" s="69">
        <v>8</v>
      </c>
      <c r="F63" s="16"/>
      <c r="G63" s="17"/>
    </row>
    <row r="64" spans="1:7" x14ac:dyDescent="0.25">
      <c r="A64" s="55"/>
      <c r="B64" s="25" t="s">
        <v>7</v>
      </c>
      <c r="C64" s="70">
        <f>SUM(C61:C63)</f>
        <v>38</v>
      </c>
      <c r="F64" s="16"/>
      <c r="G64" s="17"/>
    </row>
    <row r="65" spans="1:7" x14ac:dyDescent="0.25">
      <c r="A65" s="55" t="s">
        <v>36</v>
      </c>
      <c r="B65" s="24"/>
      <c r="C65" s="69"/>
      <c r="F65" s="16"/>
      <c r="G65" s="17"/>
    </row>
    <row r="66" spans="1:7" x14ac:dyDescent="0.25">
      <c r="A66" s="55">
        <v>45</v>
      </c>
      <c r="B66" s="24" t="s">
        <v>37</v>
      </c>
      <c r="C66" s="69">
        <v>88</v>
      </c>
      <c r="F66" s="16"/>
      <c r="G66" s="17"/>
    </row>
    <row r="67" spans="1:7" x14ac:dyDescent="0.25">
      <c r="A67" s="55">
        <v>46</v>
      </c>
      <c r="B67" s="24" t="s">
        <v>57</v>
      </c>
      <c r="C67" s="69">
        <v>14</v>
      </c>
      <c r="F67" s="16"/>
      <c r="G67" s="17"/>
    </row>
    <row r="68" spans="1:7" x14ac:dyDescent="0.25">
      <c r="A68" s="55">
        <v>47</v>
      </c>
      <c r="B68" s="28" t="s">
        <v>84</v>
      </c>
      <c r="C68" s="69">
        <v>5</v>
      </c>
      <c r="F68" s="16"/>
      <c r="G68" s="17"/>
    </row>
    <row r="69" spans="1:7" x14ac:dyDescent="0.25">
      <c r="A69" s="55"/>
      <c r="B69" s="25" t="s">
        <v>7</v>
      </c>
      <c r="C69" s="70">
        <f>C66+C67+C68</f>
        <v>107</v>
      </c>
      <c r="F69" s="16"/>
      <c r="G69" s="17"/>
    </row>
    <row r="70" spans="1:7" x14ac:dyDescent="0.25">
      <c r="A70" s="55" t="s">
        <v>38</v>
      </c>
      <c r="B70" s="24"/>
      <c r="C70" s="69"/>
      <c r="F70" s="16"/>
      <c r="G70" s="17"/>
    </row>
    <row r="71" spans="1:7" x14ac:dyDescent="0.25">
      <c r="A71" s="55">
        <v>48</v>
      </c>
      <c r="B71" s="24" t="s">
        <v>39</v>
      </c>
      <c r="C71" s="69">
        <v>15</v>
      </c>
      <c r="F71" s="16"/>
      <c r="G71" s="17"/>
    </row>
    <row r="72" spans="1:7" x14ac:dyDescent="0.25">
      <c r="A72" s="55">
        <v>49</v>
      </c>
      <c r="B72" s="24" t="s">
        <v>40</v>
      </c>
      <c r="C72" s="69">
        <v>5</v>
      </c>
      <c r="F72" s="16"/>
      <c r="G72" s="17"/>
    </row>
    <row r="73" spans="1:7" x14ac:dyDescent="0.25">
      <c r="A73" s="55">
        <v>50</v>
      </c>
      <c r="B73" s="24" t="s">
        <v>41</v>
      </c>
      <c r="C73" s="69">
        <v>12</v>
      </c>
      <c r="F73" s="16"/>
      <c r="G73" s="17"/>
    </row>
    <row r="74" spans="1:7" x14ac:dyDescent="0.25">
      <c r="A74" s="55"/>
      <c r="B74" s="25" t="s">
        <v>7</v>
      </c>
      <c r="C74" s="70">
        <f>SUM(C71:C73)</f>
        <v>32</v>
      </c>
      <c r="F74" s="16"/>
      <c r="G74" s="17"/>
    </row>
    <row r="75" spans="1:7" x14ac:dyDescent="0.25">
      <c r="A75" s="55" t="s">
        <v>42</v>
      </c>
      <c r="B75" s="24"/>
      <c r="C75" s="69"/>
      <c r="F75" s="16"/>
      <c r="G75" s="17"/>
    </row>
    <row r="76" spans="1:7" x14ac:dyDescent="0.25">
      <c r="A76" s="55">
        <v>51</v>
      </c>
      <c r="B76" s="24" t="s">
        <v>43</v>
      </c>
      <c r="C76" s="69">
        <v>2</v>
      </c>
      <c r="F76" s="16"/>
      <c r="G76" s="17"/>
    </row>
    <row r="77" spans="1:7" s="80" customFormat="1" x14ac:dyDescent="0.25">
      <c r="A77" s="77">
        <v>52</v>
      </c>
      <c r="B77" s="78" t="s">
        <v>49</v>
      </c>
      <c r="C77" s="79">
        <v>6</v>
      </c>
      <c r="F77" s="81"/>
      <c r="G77" s="82"/>
    </row>
    <row r="78" spans="1:7" s="80" customFormat="1" x14ac:dyDescent="0.25">
      <c r="A78" s="77">
        <v>53</v>
      </c>
      <c r="B78" s="78" t="s">
        <v>114</v>
      </c>
      <c r="C78" s="79">
        <v>14</v>
      </c>
      <c r="F78" s="81"/>
      <c r="G78" s="82"/>
    </row>
    <row r="79" spans="1:7" ht="15.75" thickBot="1" x14ac:dyDescent="0.3">
      <c r="A79" s="57"/>
      <c r="B79" s="29" t="s">
        <v>7</v>
      </c>
      <c r="C79" s="72">
        <f>SUM(C76:C78)</f>
        <v>22</v>
      </c>
    </row>
    <row r="80" spans="1:7" x14ac:dyDescent="0.25">
      <c r="A80" s="58" t="s">
        <v>44</v>
      </c>
      <c r="B80" s="59"/>
      <c r="C80" s="73">
        <f>C15+C21+C27+C32+C50+C59+C64+C69+C74+C79</f>
        <v>752</v>
      </c>
    </row>
  </sheetData>
  <pageMargins left="0.70866141732283472" right="0.70866141732283472" top="0.74803149606299213" bottom="0.74803149606299213" header="0.31496062992125984" footer="0.31496062992125984"/>
  <pageSetup paperSize="9" scale="86" fitToHeight="2" orientation="portrait" r:id="rId1"/>
  <rowBreaks count="1" manualBreakCount="1">
    <brk id="5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="145" zoomScaleNormal="100" zoomScaleSheetLayoutView="145" workbookViewId="0">
      <selection activeCell="E1" sqref="E1"/>
    </sheetView>
  </sheetViews>
  <sheetFormatPr defaultRowHeight="12.75" x14ac:dyDescent="0.2"/>
  <cols>
    <col min="1" max="1" width="30.42578125" style="10" bestFit="1" customWidth="1"/>
    <col min="2" max="2" width="11" style="10" bestFit="1" customWidth="1"/>
    <col min="3" max="256" width="9.140625" style="10"/>
    <col min="257" max="257" width="36.140625" style="10" customWidth="1"/>
    <col min="258" max="258" width="11" style="10" bestFit="1" customWidth="1"/>
    <col min="259" max="512" width="9.140625" style="10"/>
    <col min="513" max="513" width="36.140625" style="10" customWidth="1"/>
    <col min="514" max="514" width="11" style="10" bestFit="1" customWidth="1"/>
    <col min="515" max="768" width="9.140625" style="10"/>
    <col min="769" max="769" width="36.140625" style="10" customWidth="1"/>
    <col min="770" max="770" width="11" style="10" bestFit="1" customWidth="1"/>
    <col min="771" max="1024" width="9.140625" style="10"/>
    <col min="1025" max="1025" width="36.140625" style="10" customWidth="1"/>
    <col min="1026" max="1026" width="11" style="10" bestFit="1" customWidth="1"/>
    <col min="1027" max="1280" width="9.140625" style="10"/>
    <col min="1281" max="1281" width="36.140625" style="10" customWidth="1"/>
    <col min="1282" max="1282" width="11" style="10" bestFit="1" customWidth="1"/>
    <col min="1283" max="1536" width="9.140625" style="10"/>
    <col min="1537" max="1537" width="36.140625" style="10" customWidth="1"/>
    <col min="1538" max="1538" width="11" style="10" bestFit="1" customWidth="1"/>
    <col min="1539" max="1792" width="9.140625" style="10"/>
    <col min="1793" max="1793" width="36.140625" style="10" customWidth="1"/>
    <col min="1794" max="1794" width="11" style="10" bestFit="1" customWidth="1"/>
    <col min="1795" max="2048" width="9.140625" style="10"/>
    <col min="2049" max="2049" width="36.140625" style="10" customWidth="1"/>
    <col min="2050" max="2050" width="11" style="10" bestFit="1" customWidth="1"/>
    <col min="2051" max="2304" width="9.140625" style="10"/>
    <col min="2305" max="2305" width="36.140625" style="10" customWidth="1"/>
    <col min="2306" max="2306" width="11" style="10" bestFit="1" customWidth="1"/>
    <col min="2307" max="2560" width="9.140625" style="10"/>
    <col min="2561" max="2561" width="36.140625" style="10" customWidth="1"/>
    <col min="2562" max="2562" width="11" style="10" bestFit="1" customWidth="1"/>
    <col min="2563" max="2816" width="9.140625" style="10"/>
    <col min="2817" max="2817" width="36.140625" style="10" customWidth="1"/>
    <col min="2818" max="2818" width="11" style="10" bestFit="1" customWidth="1"/>
    <col min="2819" max="3072" width="9.140625" style="10"/>
    <col min="3073" max="3073" width="36.140625" style="10" customWidth="1"/>
    <col min="3074" max="3074" width="11" style="10" bestFit="1" customWidth="1"/>
    <col min="3075" max="3328" width="9.140625" style="10"/>
    <col min="3329" max="3329" width="36.140625" style="10" customWidth="1"/>
    <col min="3330" max="3330" width="11" style="10" bestFit="1" customWidth="1"/>
    <col min="3331" max="3584" width="9.140625" style="10"/>
    <col min="3585" max="3585" width="36.140625" style="10" customWidth="1"/>
    <col min="3586" max="3586" width="11" style="10" bestFit="1" customWidth="1"/>
    <col min="3587" max="3840" width="9.140625" style="10"/>
    <col min="3841" max="3841" width="36.140625" style="10" customWidth="1"/>
    <col min="3842" max="3842" width="11" style="10" bestFit="1" customWidth="1"/>
    <col min="3843" max="4096" width="9.140625" style="10"/>
    <col min="4097" max="4097" width="36.140625" style="10" customWidth="1"/>
    <col min="4098" max="4098" width="11" style="10" bestFit="1" customWidth="1"/>
    <col min="4099" max="4352" width="9.140625" style="10"/>
    <col min="4353" max="4353" width="36.140625" style="10" customWidth="1"/>
    <col min="4354" max="4354" width="11" style="10" bestFit="1" customWidth="1"/>
    <col min="4355" max="4608" width="9.140625" style="10"/>
    <col min="4609" max="4609" width="36.140625" style="10" customWidth="1"/>
    <col min="4610" max="4610" width="11" style="10" bestFit="1" customWidth="1"/>
    <col min="4611" max="4864" width="9.140625" style="10"/>
    <col min="4865" max="4865" width="36.140625" style="10" customWidth="1"/>
    <col min="4866" max="4866" width="11" style="10" bestFit="1" customWidth="1"/>
    <col min="4867" max="5120" width="9.140625" style="10"/>
    <col min="5121" max="5121" width="36.140625" style="10" customWidth="1"/>
    <col min="5122" max="5122" width="11" style="10" bestFit="1" customWidth="1"/>
    <col min="5123" max="5376" width="9.140625" style="10"/>
    <col min="5377" max="5377" width="36.140625" style="10" customWidth="1"/>
    <col min="5378" max="5378" width="11" style="10" bestFit="1" customWidth="1"/>
    <col min="5379" max="5632" width="9.140625" style="10"/>
    <col min="5633" max="5633" width="36.140625" style="10" customWidth="1"/>
    <col min="5634" max="5634" width="11" style="10" bestFit="1" customWidth="1"/>
    <col min="5635" max="5888" width="9.140625" style="10"/>
    <col min="5889" max="5889" width="36.140625" style="10" customWidth="1"/>
    <col min="5890" max="5890" width="11" style="10" bestFit="1" customWidth="1"/>
    <col min="5891" max="6144" width="9.140625" style="10"/>
    <col min="6145" max="6145" width="36.140625" style="10" customWidth="1"/>
    <col min="6146" max="6146" width="11" style="10" bestFit="1" customWidth="1"/>
    <col min="6147" max="6400" width="9.140625" style="10"/>
    <col min="6401" max="6401" width="36.140625" style="10" customWidth="1"/>
    <col min="6402" max="6402" width="11" style="10" bestFit="1" customWidth="1"/>
    <col min="6403" max="6656" width="9.140625" style="10"/>
    <col min="6657" max="6657" width="36.140625" style="10" customWidth="1"/>
    <col min="6658" max="6658" width="11" style="10" bestFit="1" customWidth="1"/>
    <col min="6659" max="6912" width="9.140625" style="10"/>
    <col min="6913" max="6913" width="36.140625" style="10" customWidth="1"/>
    <col min="6914" max="6914" width="11" style="10" bestFit="1" customWidth="1"/>
    <col min="6915" max="7168" width="9.140625" style="10"/>
    <col min="7169" max="7169" width="36.140625" style="10" customWidth="1"/>
    <col min="7170" max="7170" width="11" style="10" bestFit="1" customWidth="1"/>
    <col min="7171" max="7424" width="9.140625" style="10"/>
    <col min="7425" max="7425" width="36.140625" style="10" customWidth="1"/>
    <col min="7426" max="7426" width="11" style="10" bestFit="1" customWidth="1"/>
    <col min="7427" max="7680" width="9.140625" style="10"/>
    <col min="7681" max="7681" width="36.140625" style="10" customWidth="1"/>
    <col min="7682" max="7682" width="11" style="10" bestFit="1" customWidth="1"/>
    <col min="7683" max="7936" width="9.140625" style="10"/>
    <col min="7937" max="7937" width="36.140625" style="10" customWidth="1"/>
    <col min="7938" max="7938" width="11" style="10" bestFit="1" customWidth="1"/>
    <col min="7939" max="8192" width="9.140625" style="10"/>
    <col min="8193" max="8193" width="36.140625" style="10" customWidth="1"/>
    <col min="8194" max="8194" width="11" style="10" bestFit="1" customWidth="1"/>
    <col min="8195" max="8448" width="9.140625" style="10"/>
    <col min="8449" max="8449" width="36.140625" style="10" customWidth="1"/>
    <col min="8450" max="8450" width="11" style="10" bestFit="1" customWidth="1"/>
    <col min="8451" max="8704" width="9.140625" style="10"/>
    <col min="8705" max="8705" width="36.140625" style="10" customWidth="1"/>
    <col min="8706" max="8706" width="11" style="10" bestFit="1" customWidth="1"/>
    <col min="8707" max="8960" width="9.140625" style="10"/>
    <col min="8961" max="8961" width="36.140625" style="10" customWidth="1"/>
    <col min="8962" max="8962" width="11" style="10" bestFit="1" customWidth="1"/>
    <col min="8963" max="9216" width="9.140625" style="10"/>
    <col min="9217" max="9217" width="36.140625" style="10" customWidth="1"/>
    <col min="9218" max="9218" width="11" style="10" bestFit="1" customWidth="1"/>
    <col min="9219" max="9472" width="9.140625" style="10"/>
    <col min="9473" max="9473" width="36.140625" style="10" customWidth="1"/>
    <col min="9474" max="9474" width="11" style="10" bestFit="1" customWidth="1"/>
    <col min="9475" max="9728" width="9.140625" style="10"/>
    <col min="9729" max="9729" width="36.140625" style="10" customWidth="1"/>
    <col min="9730" max="9730" width="11" style="10" bestFit="1" customWidth="1"/>
    <col min="9731" max="9984" width="9.140625" style="10"/>
    <col min="9985" max="9985" width="36.140625" style="10" customWidth="1"/>
    <col min="9986" max="9986" width="11" style="10" bestFit="1" customWidth="1"/>
    <col min="9987" max="10240" width="9.140625" style="10"/>
    <col min="10241" max="10241" width="36.140625" style="10" customWidth="1"/>
    <col min="10242" max="10242" width="11" style="10" bestFit="1" customWidth="1"/>
    <col min="10243" max="10496" width="9.140625" style="10"/>
    <col min="10497" max="10497" width="36.140625" style="10" customWidth="1"/>
    <col min="10498" max="10498" width="11" style="10" bestFit="1" customWidth="1"/>
    <col min="10499" max="10752" width="9.140625" style="10"/>
    <col min="10753" max="10753" width="36.140625" style="10" customWidth="1"/>
    <col min="10754" max="10754" width="11" style="10" bestFit="1" customWidth="1"/>
    <col min="10755" max="11008" width="9.140625" style="10"/>
    <col min="11009" max="11009" width="36.140625" style="10" customWidth="1"/>
    <col min="11010" max="11010" width="11" style="10" bestFit="1" customWidth="1"/>
    <col min="11011" max="11264" width="9.140625" style="10"/>
    <col min="11265" max="11265" width="36.140625" style="10" customWidth="1"/>
    <col min="11266" max="11266" width="11" style="10" bestFit="1" customWidth="1"/>
    <col min="11267" max="11520" width="9.140625" style="10"/>
    <col min="11521" max="11521" width="36.140625" style="10" customWidth="1"/>
    <col min="11522" max="11522" width="11" style="10" bestFit="1" customWidth="1"/>
    <col min="11523" max="11776" width="9.140625" style="10"/>
    <col min="11777" max="11777" width="36.140625" style="10" customWidth="1"/>
    <col min="11778" max="11778" width="11" style="10" bestFit="1" customWidth="1"/>
    <col min="11779" max="12032" width="9.140625" style="10"/>
    <col min="12033" max="12033" width="36.140625" style="10" customWidth="1"/>
    <col min="12034" max="12034" width="11" style="10" bestFit="1" customWidth="1"/>
    <col min="12035" max="12288" width="9.140625" style="10"/>
    <col min="12289" max="12289" width="36.140625" style="10" customWidth="1"/>
    <col min="12290" max="12290" width="11" style="10" bestFit="1" customWidth="1"/>
    <col min="12291" max="12544" width="9.140625" style="10"/>
    <col min="12545" max="12545" width="36.140625" style="10" customWidth="1"/>
    <col min="12546" max="12546" width="11" style="10" bestFit="1" customWidth="1"/>
    <col min="12547" max="12800" width="9.140625" style="10"/>
    <col min="12801" max="12801" width="36.140625" style="10" customWidth="1"/>
    <col min="12802" max="12802" width="11" style="10" bestFit="1" customWidth="1"/>
    <col min="12803" max="13056" width="9.140625" style="10"/>
    <col min="13057" max="13057" width="36.140625" style="10" customWidth="1"/>
    <col min="13058" max="13058" width="11" style="10" bestFit="1" customWidth="1"/>
    <col min="13059" max="13312" width="9.140625" style="10"/>
    <col min="13313" max="13313" width="36.140625" style="10" customWidth="1"/>
    <col min="13314" max="13314" width="11" style="10" bestFit="1" customWidth="1"/>
    <col min="13315" max="13568" width="9.140625" style="10"/>
    <col min="13569" max="13569" width="36.140625" style="10" customWidth="1"/>
    <col min="13570" max="13570" width="11" style="10" bestFit="1" customWidth="1"/>
    <col min="13571" max="13824" width="9.140625" style="10"/>
    <col min="13825" max="13825" width="36.140625" style="10" customWidth="1"/>
    <col min="13826" max="13826" width="11" style="10" bestFit="1" customWidth="1"/>
    <col min="13827" max="14080" width="9.140625" style="10"/>
    <col min="14081" max="14081" width="36.140625" style="10" customWidth="1"/>
    <col min="14082" max="14082" width="11" style="10" bestFit="1" customWidth="1"/>
    <col min="14083" max="14336" width="9.140625" style="10"/>
    <col min="14337" max="14337" width="36.140625" style="10" customWidth="1"/>
    <col min="14338" max="14338" width="11" style="10" bestFit="1" customWidth="1"/>
    <col min="14339" max="14592" width="9.140625" style="10"/>
    <col min="14593" max="14593" width="36.140625" style="10" customWidth="1"/>
    <col min="14594" max="14594" width="11" style="10" bestFit="1" customWidth="1"/>
    <col min="14595" max="14848" width="9.140625" style="10"/>
    <col min="14849" max="14849" width="36.140625" style="10" customWidth="1"/>
    <col min="14850" max="14850" width="11" style="10" bestFit="1" customWidth="1"/>
    <col min="14851" max="15104" width="9.140625" style="10"/>
    <col min="15105" max="15105" width="36.140625" style="10" customWidth="1"/>
    <col min="15106" max="15106" width="11" style="10" bestFit="1" customWidth="1"/>
    <col min="15107" max="15360" width="9.140625" style="10"/>
    <col min="15361" max="15361" width="36.140625" style="10" customWidth="1"/>
    <col min="15362" max="15362" width="11" style="10" bestFit="1" customWidth="1"/>
    <col min="15363" max="15616" width="9.140625" style="10"/>
    <col min="15617" max="15617" width="36.140625" style="10" customWidth="1"/>
    <col min="15618" max="15618" width="11" style="10" bestFit="1" customWidth="1"/>
    <col min="15619" max="15872" width="9.140625" style="10"/>
    <col min="15873" max="15873" width="36.140625" style="10" customWidth="1"/>
    <col min="15874" max="15874" width="11" style="10" bestFit="1" customWidth="1"/>
    <col min="15875" max="16128" width="9.140625" style="10"/>
    <col min="16129" max="16129" width="36.140625" style="10" customWidth="1"/>
    <col min="16130" max="16130" width="11" style="10" bestFit="1" customWidth="1"/>
    <col min="16131" max="16384" width="9.140625" style="10"/>
  </cols>
  <sheetData>
    <row r="1" spans="1:5" ht="18" x14ac:dyDescent="0.25">
      <c r="B1" s="11"/>
      <c r="E1" s="12"/>
    </row>
    <row r="2" spans="1:5" ht="31.5" customHeight="1" x14ac:dyDescent="0.3">
      <c r="A2" s="15" t="s">
        <v>111</v>
      </c>
      <c r="B2" s="15"/>
      <c r="C2" s="15"/>
    </row>
    <row r="3" spans="1:5" ht="13.5" x14ac:dyDescent="0.25">
      <c r="A3" s="18"/>
    </row>
    <row r="4" spans="1:5" ht="13.5" x14ac:dyDescent="0.25">
      <c r="A4" s="19"/>
    </row>
    <row r="5" spans="1:5" ht="13.5" x14ac:dyDescent="0.25">
      <c r="A5" s="13" t="s">
        <v>86</v>
      </c>
    </row>
    <row r="6" spans="1:5" ht="13.5" x14ac:dyDescent="0.25">
      <c r="A6" s="13" t="s">
        <v>87</v>
      </c>
    </row>
    <row r="7" spans="1:5" ht="13.5" x14ac:dyDescent="0.25">
      <c r="A7" s="13" t="s">
        <v>98</v>
      </c>
    </row>
    <row r="8" spans="1:5" ht="13.5" x14ac:dyDescent="0.25">
      <c r="A8" s="13" t="s">
        <v>99</v>
      </c>
    </row>
    <row r="9" spans="1:5" ht="13.5" x14ac:dyDescent="0.25">
      <c r="A9" s="13" t="s">
        <v>108</v>
      </c>
    </row>
    <row r="10" spans="1:5" ht="13.5" x14ac:dyDescent="0.25">
      <c r="A10" s="13" t="s">
        <v>88</v>
      </c>
    </row>
    <row r="11" spans="1:5" ht="13.5" x14ac:dyDescent="0.25">
      <c r="A11" s="13" t="s">
        <v>100</v>
      </c>
    </row>
    <row r="12" spans="1:5" ht="13.5" x14ac:dyDescent="0.25">
      <c r="A12" s="13" t="s">
        <v>89</v>
      </c>
    </row>
    <row r="13" spans="1:5" ht="13.5" x14ac:dyDescent="0.25">
      <c r="A13" s="13" t="s">
        <v>90</v>
      </c>
    </row>
    <row r="14" spans="1:5" ht="13.5" x14ac:dyDescent="0.25">
      <c r="A14" s="13" t="s">
        <v>92</v>
      </c>
    </row>
    <row r="15" spans="1:5" ht="13.5" x14ac:dyDescent="0.25">
      <c r="A15" s="13" t="s">
        <v>93</v>
      </c>
    </row>
    <row r="16" spans="1:5" ht="13.5" x14ac:dyDescent="0.25">
      <c r="A16" s="13" t="s">
        <v>101</v>
      </c>
    </row>
    <row r="17" spans="1:1" ht="13.5" x14ac:dyDescent="0.25">
      <c r="A17" s="14" t="s">
        <v>94</v>
      </c>
    </row>
    <row r="18" spans="1:1" ht="13.5" x14ac:dyDescent="0.25">
      <c r="A18" s="14" t="s">
        <v>102</v>
      </c>
    </row>
    <row r="19" spans="1:1" ht="13.5" x14ac:dyDescent="0.25">
      <c r="A19" s="13" t="s">
        <v>95</v>
      </c>
    </row>
    <row r="20" spans="1:1" ht="13.5" x14ac:dyDescent="0.25">
      <c r="A20" s="13" t="s">
        <v>103</v>
      </c>
    </row>
    <row r="21" spans="1:1" ht="13.5" x14ac:dyDescent="0.25">
      <c r="A21" s="13" t="s">
        <v>96</v>
      </c>
    </row>
    <row r="22" spans="1:1" ht="13.5" x14ac:dyDescent="0.25">
      <c r="A22" s="13" t="s">
        <v>104</v>
      </c>
    </row>
    <row r="23" spans="1:1" ht="13.5" x14ac:dyDescent="0.25">
      <c r="A23" s="13" t="s">
        <v>97</v>
      </c>
    </row>
    <row r="24" spans="1:1" ht="13.5" x14ac:dyDescent="0.25">
      <c r="A24" s="13" t="s">
        <v>105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konvert">
              <controlPr defaultSize="0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4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1</vt:lpstr>
      <vt:lpstr>2</vt:lpstr>
      <vt:lpstr>3</vt:lpstr>
      <vt:lpstr>'2'!Področje_tiskanja</vt:lpstr>
      <vt:lpstr>'2'!Tiskanje_naslovov</vt:lpstr>
    </vt:vector>
  </TitlesOfParts>
  <Company>SSZ SLO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Liljana Kropivšek</dc:creator>
  <cp:lastModifiedBy>Andreja Rajh</cp:lastModifiedBy>
  <cp:lastPrinted>2022-01-05T09:55:04Z</cp:lastPrinted>
  <dcterms:created xsi:type="dcterms:W3CDTF">2013-01-26T17:34:42Z</dcterms:created>
  <dcterms:modified xsi:type="dcterms:W3CDTF">2023-01-20T13:44:42Z</dcterms:modified>
</cp:coreProperties>
</file>